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<sst xmlns="http://schemas.openxmlformats.org/spreadsheetml/2006/main" count="12" uniqueCount="12">
  <si>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ת.ז.</t>
  </si>
  <si>
    <t>בוחן</t>
  </si>
  <si>
    <t>בוחן סופי</t>
  </si>
  <si>
    <t>מבחן</t>
  </si>
  <si>
    <t>מבחן סופי</t>
  </si>
  <si>
    <t>ציון</t>
  </si>
  <si>
    <t>ש.ב. סופי</t>
  </si>
  <si>
    <t>ציון+בוחן</t>
  </si>
  <si>
    <t>ציון-בוחן</t>
  </si>
  <si>
    <t>ציון סופי + 01</t>
  </si>
  <si>
    <t>מספר סדורי</t>
  </si>
  <si>
    <t>ת. ז.</t>
  </si>
</sst>
</file>

<file path=xl/styles.xml><?xml version="1.0" encoding="utf-8"?>
<styleSheet xmlns="http://schemas.openxmlformats.org/spreadsheetml/2006/main">
  <numFmts count="14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¤&quot;\ #,##0;&quot;¤&quot;\ \-#,##0"/>
    <numFmt numFmtId="165" formatCode="&quot;¤&quot;\ #,##0;[Red]&quot;¤&quot;\ \-#,##0"/>
    <numFmt numFmtId="166" formatCode="&quot;¤&quot;\ #,##0.00;&quot;¤&quot;\ \-#,##0.00"/>
    <numFmt numFmtId="167" formatCode="&quot;¤&quot;\ #,##0.00;[Red]&quot;¤&quot;\ \-#,##0.00"/>
    <numFmt numFmtId="168" formatCode="_ &quot;¤&quot;\ * #,##0_ ;_ &quot;¤&quot;\ * \-#,##0_ ;_ &quot;¤&quot;\ * &quot;-&quot;_ ;_ @_ "/>
    <numFmt numFmtId="169" formatCode="_ &quot;¤&quot;\ * #,##0.00_ ;_ &quot;¤&quot;\ * \-#,##0.00_ ;_ &quot;¤&quot;\ * &quot;-&quot;??_ ;_ @_ 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rightToLeft="1" tabSelected="1" workbookViewId="0" topLeftCell="A21">
      <selection activeCell="A28" sqref="A28"/>
    </sheetView>
  </sheetViews>
  <sheetFormatPr defaultColWidth="9.140625" defaultRowHeight="12.75"/>
  <cols>
    <col min="1" max="1" width="13.140625" style="0" customWidth="1"/>
    <col min="2" max="2" width="10.00390625" style="0" hidden="1" customWidth="1"/>
    <col min="3" max="3" width="10.00390625" style="0" customWidth="1"/>
    <col min="6" max="8" width="9.00390625" style="0" customWidth="1"/>
    <col min="9" max="9" width="9.140625" style="3" customWidth="1"/>
    <col min="16" max="16" width="9.140625" style="4" customWidth="1"/>
    <col min="19" max="19" width="10.7109375" style="5" customWidth="1"/>
  </cols>
  <sheetData>
    <row r="1" spans="1:19" ht="12.75">
      <c r="A1" s="1" t="s">
        <v>10</v>
      </c>
      <c r="B1" s="1" t="s">
        <v>0</v>
      </c>
      <c r="C1" s="1" t="s">
        <v>11</v>
      </c>
      <c r="D1" s="1"/>
      <c r="E1" s="1"/>
      <c r="F1" s="1"/>
      <c r="G1" s="1"/>
      <c r="H1" s="1"/>
      <c r="I1" s="2"/>
      <c r="J1" s="1"/>
      <c r="K1" s="1" t="s">
        <v>6</v>
      </c>
      <c r="L1" s="1" t="s">
        <v>1</v>
      </c>
      <c r="M1" s="1" t="s">
        <v>2</v>
      </c>
      <c r="N1" s="1" t="s">
        <v>3</v>
      </c>
      <c r="O1" s="1" t="s">
        <v>4</v>
      </c>
      <c r="P1" s="1" t="s">
        <v>8</v>
      </c>
      <c r="Q1" s="1" t="s">
        <v>7</v>
      </c>
      <c r="R1" s="1" t="s">
        <v>5</v>
      </c>
      <c r="S1" s="5" t="s">
        <v>9</v>
      </c>
    </row>
    <row r="2" spans="1:19" ht="12.75">
      <c r="A2">
        <v>1</v>
      </c>
      <c r="B2">
        <v>31386527</v>
      </c>
      <c r="C2">
        <f>MOD(B2,10000)</f>
        <v>6527</v>
      </c>
      <c r="D2">
        <v>100</v>
      </c>
      <c r="E2">
        <v>75</v>
      </c>
      <c r="F2">
        <v>83</v>
      </c>
      <c r="G2">
        <v>90</v>
      </c>
      <c r="H2">
        <v>85</v>
      </c>
      <c r="I2" s="3">
        <v>80</v>
      </c>
      <c r="J2">
        <v>90</v>
      </c>
      <c r="K2" s="1">
        <f>ROUND(SUM(D2:J2)/7,0)</f>
        <v>86</v>
      </c>
      <c r="L2">
        <v>12</v>
      </c>
      <c r="M2" s="1">
        <f>ROUND((40/46)*(L2-40)+60,0)</f>
        <v>36</v>
      </c>
      <c r="N2">
        <v>24</v>
      </c>
      <c r="O2" s="1">
        <f>N2</f>
        <v>24</v>
      </c>
      <c r="P2" s="4">
        <f>ROUND(K2*0.25+O2*0.75,0)</f>
        <v>40</v>
      </c>
      <c r="Q2" s="4">
        <f>ROUND(K2*0.25+M2*0.2+O2*0.55,0)</f>
        <v>42</v>
      </c>
      <c r="R2" s="4">
        <f>MAX(Q2,P2)</f>
        <v>42</v>
      </c>
      <c r="S2" s="5">
        <f>R2+1</f>
        <v>43</v>
      </c>
    </row>
    <row r="3" spans="1:19" ht="12.75">
      <c r="A3">
        <v>2</v>
      </c>
      <c r="B3">
        <v>33358318</v>
      </c>
      <c r="C3">
        <f aca="true" t="shared" si="0" ref="C3:C53">MOD(B3,10000)</f>
        <v>8318</v>
      </c>
      <c r="D3">
        <v>90</v>
      </c>
      <c r="E3">
        <v>85</v>
      </c>
      <c r="F3">
        <v>90</v>
      </c>
      <c r="G3">
        <v>95</v>
      </c>
      <c r="H3">
        <v>80</v>
      </c>
      <c r="I3" s="3">
        <v>90</v>
      </c>
      <c r="J3">
        <v>85</v>
      </c>
      <c r="K3" s="1">
        <f>ROUND(SUM(D3:J3)/7,0)</f>
        <v>88</v>
      </c>
      <c r="L3">
        <v>10</v>
      </c>
      <c r="M3" s="1">
        <f aca="true" t="shared" si="1" ref="M3:M32">ROUND((40/46)*(L3-40)+60,0)</f>
        <v>34</v>
      </c>
      <c r="N3">
        <v>53</v>
      </c>
      <c r="O3" s="1">
        <f>N3</f>
        <v>53</v>
      </c>
      <c r="P3" s="4">
        <f aca="true" t="shared" si="2" ref="P3:P53">ROUND(K3*0.25+O3*0.75,0)</f>
        <v>62</v>
      </c>
      <c r="Q3" s="4">
        <f>ROUND(K3*0.25+M3*0.2+O3*0.55,0)</f>
        <v>58</v>
      </c>
      <c r="R3" s="4">
        <f>MAX(Q3,P3)</f>
        <v>62</v>
      </c>
      <c r="S3" s="5">
        <f aca="true" t="shared" si="3" ref="S3:S53">R3+1</f>
        <v>63</v>
      </c>
    </row>
    <row r="4" spans="1:19" ht="12.75">
      <c r="A4">
        <v>3</v>
      </c>
      <c r="B4">
        <v>38361788</v>
      </c>
      <c r="C4">
        <f t="shared" si="0"/>
        <v>1788</v>
      </c>
      <c r="D4">
        <v>100</v>
      </c>
      <c r="E4">
        <v>100</v>
      </c>
      <c r="F4">
        <v>92</v>
      </c>
      <c r="G4">
        <v>100</v>
      </c>
      <c r="H4">
        <v>90</v>
      </c>
      <c r="I4" s="3">
        <v>95</v>
      </c>
      <c r="J4">
        <v>100</v>
      </c>
      <c r="K4" s="1">
        <f aca="true" t="shared" si="4" ref="K4:K53">ROUND(SUM(D4:J4)/7,0)</f>
        <v>97</v>
      </c>
      <c r="L4">
        <v>36</v>
      </c>
      <c r="M4" s="1">
        <f t="shared" si="1"/>
        <v>57</v>
      </c>
      <c r="N4">
        <v>42</v>
      </c>
      <c r="O4" s="1">
        <f aca="true" t="shared" si="5" ref="O4:O53">N4</f>
        <v>42</v>
      </c>
      <c r="P4" s="4">
        <f t="shared" si="2"/>
        <v>56</v>
      </c>
      <c r="Q4" s="4">
        <f aca="true" t="shared" si="6" ref="Q4:Q53">ROUND(K4*0.25+M4*0.2+O4*0.55,0)</f>
        <v>59</v>
      </c>
      <c r="R4" s="4">
        <f aca="true" t="shared" si="7" ref="R4:R53">MAX(Q4,P4)</f>
        <v>59</v>
      </c>
      <c r="S4" s="5">
        <f t="shared" si="3"/>
        <v>60</v>
      </c>
    </row>
    <row r="5" spans="1:19" ht="12.75">
      <c r="A5">
        <v>4</v>
      </c>
      <c r="B5">
        <v>21375308</v>
      </c>
      <c r="C5">
        <f t="shared" si="0"/>
        <v>5308</v>
      </c>
      <c r="D5">
        <v>85</v>
      </c>
      <c r="E5">
        <v>85</v>
      </c>
      <c r="F5">
        <v>92</v>
      </c>
      <c r="G5">
        <v>85</v>
      </c>
      <c r="H5">
        <v>80</v>
      </c>
      <c r="I5" s="3">
        <v>85</v>
      </c>
      <c r="J5">
        <v>90</v>
      </c>
      <c r="K5" s="1">
        <f t="shared" si="4"/>
        <v>86</v>
      </c>
      <c r="L5">
        <v>76</v>
      </c>
      <c r="M5" s="1">
        <f t="shared" si="1"/>
        <v>91</v>
      </c>
      <c r="N5">
        <v>79</v>
      </c>
      <c r="O5" s="1">
        <f t="shared" si="5"/>
        <v>79</v>
      </c>
      <c r="P5" s="4">
        <f t="shared" si="2"/>
        <v>81</v>
      </c>
      <c r="Q5" s="4">
        <f t="shared" si="6"/>
        <v>83</v>
      </c>
      <c r="R5" s="4">
        <f t="shared" si="7"/>
        <v>83</v>
      </c>
      <c r="S5" s="5">
        <f t="shared" si="3"/>
        <v>84</v>
      </c>
    </row>
    <row r="6" spans="1:19" ht="12.75">
      <c r="A6">
        <v>5</v>
      </c>
      <c r="B6">
        <v>3343724</v>
      </c>
      <c r="C6">
        <f t="shared" si="0"/>
        <v>3724</v>
      </c>
      <c r="D6">
        <v>100</v>
      </c>
      <c r="E6">
        <v>85</v>
      </c>
      <c r="F6">
        <v>83</v>
      </c>
      <c r="G6">
        <v>85</v>
      </c>
      <c r="H6">
        <v>80</v>
      </c>
      <c r="I6" s="3">
        <v>85</v>
      </c>
      <c r="J6">
        <v>85</v>
      </c>
      <c r="K6" s="1">
        <f t="shared" si="4"/>
        <v>86</v>
      </c>
      <c r="L6">
        <v>40</v>
      </c>
      <c r="M6" s="1">
        <f t="shared" si="1"/>
        <v>60</v>
      </c>
      <c r="N6">
        <v>34</v>
      </c>
      <c r="O6" s="1">
        <f t="shared" si="5"/>
        <v>34</v>
      </c>
      <c r="P6" s="4">
        <f t="shared" si="2"/>
        <v>47</v>
      </c>
      <c r="Q6" s="4">
        <f t="shared" si="6"/>
        <v>52</v>
      </c>
      <c r="R6" s="4">
        <f t="shared" si="7"/>
        <v>52</v>
      </c>
      <c r="S6" s="5">
        <f t="shared" si="3"/>
        <v>53</v>
      </c>
    </row>
    <row r="7" spans="1:19" ht="12.75">
      <c r="A7">
        <v>6</v>
      </c>
      <c r="B7">
        <v>32396681</v>
      </c>
      <c r="C7">
        <f t="shared" si="0"/>
        <v>6681</v>
      </c>
      <c r="D7">
        <v>100</v>
      </c>
      <c r="E7">
        <v>100</v>
      </c>
      <c r="F7">
        <v>92</v>
      </c>
      <c r="G7">
        <v>85</v>
      </c>
      <c r="H7">
        <v>90</v>
      </c>
      <c r="I7" s="3">
        <v>90</v>
      </c>
      <c r="J7">
        <v>95</v>
      </c>
      <c r="K7" s="1">
        <f t="shared" si="4"/>
        <v>93</v>
      </c>
      <c r="L7">
        <v>51</v>
      </c>
      <c r="M7" s="1">
        <f t="shared" si="1"/>
        <v>70</v>
      </c>
      <c r="N7">
        <v>62</v>
      </c>
      <c r="O7" s="1">
        <f t="shared" si="5"/>
        <v>62</v>
      </c>
      <c r="P7" s="4">
        <f t="shared" si="2"/>
        <v>70</v>
      </c>
      <c r="Q7" s="4">
        <f t="shared" si="6"/>
        <v>71</v>
      </c>
      <c r="R7" s="4">
        <f t="shared" si="7"/>
        <v>71</v>
      </c>
      <c r="S7" s="5">
        <f t="shared" si="3"/>
        <v>72</v>
      </c>
    </row>
    <row r="8" spans="1:19" ht="12.75">
      <c r="A8">
        <v>7</v>
      </c>
      <c r="B8">
        <v>34285288</v>
      </c>
      <c r="C8">
        <f t="shared" si="0"/>
        <v>5288</v>
      </c>
      <c r="D8">
        <v>70</v>
      </c>
      <c r="E8">
        <v>70</v>
      </c>
      <c r="F8">
        <v>85</v>
      </c>
      <c r="G8">
        <v>85</v>
      </c>
      <c r="H8">
        <v>90</v>
      </c>
      <c r="I8" s="3">
        <v>90</v>
      </c>
      <c r="J8">
        <v>95</v>
      </c>
      <c r="K8" s="1">
        <f t="shared" si="4"/>
        <v>84</v>
      </c>
      <c r="L8">
        <v>63</v>
      </c>
      <c r="M8" s="1">
        <f t="shared" si="1"/>
        <v>80</v>
      </c>
      <c r="N8">
        <v>68</v>
      </c>
      <c r="O8" s="1">
        <f t="shared" si="5"/>
        <v>68</v>
      </c>
      <c r="P8" s="4">
        <f t="shared" si="2"/>
        <v>72</v>
      </c>
      <c r="Q8" s="4">
        <f t="shared" si="6"/>
        <v>74</v>
      </c>
      <c r="R8" s="4">
        <f t="shared" si="7"/>
        <v>74</v>
      </c>
      <c r="S8" s="5">
        <f t="shared" si="3"/>
        <v>75</v>
      </c>
    </row>
    <row r="9" spans="1:19" ht="12.75">
      <c r="A9">
        <v>8</v>
      </c>
      <c r="B9">
        <v>38451159</v>
      </c>
      <c r="C9">
        <f t="shared" si="0"/>
        <v>1159</v>
      </c>
      <c r="D9">
        <v>80</v>
      </c>
      <c r="E9">
        <v>100</v>
      </c>
      <c r="F9">
        <v>93</v>
      </c>
      <c r="G9">
        <v>85</v>
      </c>
      <c r="H9">
        <v>80</v>
      </c>
      <c r="I9" s="3">
        <v>85</v>
      </c>
      <c r="J9">
        <v>85</v>
      </c>
      <c r="K9" s="1">
        <f t="shared" si="4"/>
        <v>87</v>
      </c>
      <c r="L9">
        <v>5</v>
      </c>
      <c r="M9" s="1">
        <f t="shared" si="1"/>
        <v>30</v>
      </c>
      <c r="N9">
        <v>66</v>
      </c>
      <c r="O9" s="1">
        <f t="shared" si="5"/>
        <v>66</v>
      </c>
      <c r="P9" s="4">
        <f t="shared" si="2"/>
        <v>71</v>
      </c>
      <c r="Q9" s="4">
        <f t="shared" si="6"/>
        <v>64</v>
      </c>
      <c r="R9" s="4">
        <f t="shared" si="7"/>
        <v>71</v>
      </c>
      <c r="S9" s="5">
        <f t="shared" si="3"/>
        <v>72</v>
      </c>
    </row>
    <row r="10" spans="1:19" ht="12.75">
      <c r="A10">
        <v>9</v>
      </c>
      <c r="B10">
        <v>27330786</v>
      </c>
      <c r="C10">
        <f t="shared" si="0"/>
        <v>786</v>
      </c>
      <c r="D10">
        <v>100</v>
      </c>
      <c r="E10">
        <v>60</v>
      </c>
      <c r="F10">
        <v>95</v>
      </c>
      <c r="G10">
        <v>85</v>
      </c>
      <c r="H10">
        <v>80</v>
      </c>
      <c r="I10" s="3">
        <v>75</v>
      </c>
      <c r="J10">
        <v>90</v>
      </c>
      <c r="K10" s="1">
        <f t="shared" si="4"/>
        <v>84</v>
      </c>
      <c r="L10">
        <v>45</v>
      </c>
      <c r="M10" s="1">
        <f t="shared" si="1"/>
        <v>64</v>
      </c>
      <c r="N10">
        <v>58</v>
      </c>
      <c r="O10" s="1">
        <f t="shared" si="5"/>
        <v>58</v>
      </c>
      <c r="P10" s="4">
        <f t="shared" si="2"/>
        <v>65</v>
      </c>
      <c r="Q10" s="4">
        <f t="shared" si="6"/>
        <v>66</v>
      </c>
      <c r="R10" s="4">
        <f t="shared" si="7"/>
        <v>66</v>
      </c>
      <c r="S10" s="5">
        <f t="shared" si="3"/>
        <v>67</v>
      </c>
    </row>
    <row r="11" spans="1:19" ht="12.75">
      <c r="A11">
        <v>10</v>
      </c>
      <c r="B11">
        <v>21374350</v>
      </c>
      <c r="C11">
        <f t="shared" si="0"/>
        <v>4350</v>
      </c>
      <c r="D11">
        <v>85</v>
      </c>
      <c r="E11">
        <v>90</v>
      </c>
      <c r="F11">
        <v>95</v>
      </c>
      <c r="G11">
        <v>90</v>
      </c>
      <c r="H11">
        <v>80</v>
      </c>
      <c r="I11" s="3">
        <v>90</v>
      </c>
      <c r="J11">
        <v>90</v>
      </c>
      <c r="K11" s="1">
        <f t="shared" si="4"/>
        <v>89</v>
      </c>
      <c r="L11">
        <v>24</v>
      </c>
      <c r="M11" s="1">
        <f t="shared" si="1"/>
        <v>46</v>
      </c>
      <c r="N11">
        <v>59</v>
      </c>
      <c r="O11" s="1">
        <f t="shared" si="5"/>
        <v>59</v>
      </c>
      <c r="P11" s="4">
        <f t="shared" si="2"/>
        <v>67</v>
      </c>
      <c r="Q11" s="4">
        <f t="shared" si="6"/>
        <v>64</v>
      </c>
      <c r="R11" s="4">
        <f t="shared" si="7"/>
        <v>67</v>
      </c>
      <c r="S11" s="5">
        <f t="shared" si="3"/>
        <v>68</v>
      </c>
    </row>
    <row r="12" spans="1:19" ht="12.75">
      <c r="A12">
        <v>11</v>
      </c>
      <c r="B12">
        <v>29742350</v>
      </c>
      <c r="C12">
        <f t="shared" si="0"/>
        <v>2350</v>
      </c>
      <c r="D12">
        <v>100</v>
      </c>
      <c r="E12">
        <v>100</v>
      </c>
      <c r="F12">
        <v>86</v>
      </c>
      <c r="G12">
        <v>90</v>
      </c>
      <c r="H12">
        <v>90</v>
      </c>
      <c r="I12" s="3">
        <v>95</v>
      </c>
      <c r="J12">
        <v>90</v>
      </c>
      <c r="K12" s="1">
        <f t="shared" si="4"/>
        <v>93</v>
      </c>
      <c r="L12">
        <v>59</v>
      </c>
      <c r="M12" s="1">
        <f t="shared" si="1"/>
        <v>77</v>
      </c>
      <c r="N12">
        <v>93</v>
      </c>
      <c r="O12" s="1">
        <f t="shared" si="5"/>
        <v>93</v>
      </c>
      <c r="P12" s="4">
        <f t="shared" si="2"/>
        <v>93</v>
      </c>
      <c r="Q12" s="4">
        <f t="shared" si="6"/>
        <v>90</v>
      </c>
      <c r="R12" s="4">
        <f t="shared" si="7"/>
        <v>93</v>
      </c>
      <c r="S12" s="5">
        <f t="shared" si="3"/>
        <v>94</v>
      </c>
    </row>
    <row r="13" spans="1:19" ht="12.75">
      <c r="A13">
        <v>12</v>
      </c>
      <c r="B13">
        <v>38301941</v>
      </c>
      <c r="C13">
        <f t="shared" si="0"/>
        <v>1941</v>
      </c>
      <c r="D13">
        <v>85</v>
      </c>
      <c r="E13">
        <v>90</v>
      </c>
      <c r="F13">
        <v>92</v>
      </c>
      <c r="G13">
        <v>100</v>
      </c>
      <c r="H13">
        <v>85</v>
      </c>
      <c r="I13" s="3">
        <v>75</v>
      </c>
      <c r="J13">
        <v>90</v>
      </c>
      <c r="K13" s="1">
        <f t="shared" si="4"/>
        <v>88</v>
      </c>
      <c r="L13">
        <v>80</v>
      </c>
      <c r="M13" s="1">
        <f t="shared" si="1"/>
        <v>95</v>
      </c>
      <c r="N13">
        <v>82</v>
      </c>
      <c r="O13" s="1">
        <f t="shared" si="5"/>
        <v>82</v>
      </c>
      <c r="P13" s="4">
        <f t="shared" si="2"/>
        <v>84</v>
      </c>
      <c r="Q13" s="4">
        <f t="shared" si="6"/>
        <v>86</v>
      </c>
      <c r="R13" s="4">
        <f t="shared" si="7"/>
        <v>86</v>
      </c>
      <c r="S13" s="5">
        <f t="shared" si="3"/>
        <v>87</v>
      </c>
    </row>
    <row r="14" spans="1:19" ht="12.75">
      <c r="A14">
        <v>13</v>
      </c>
      <c r="B14">
        <v>35760297</v>
      </c>
      <c r="C14">
        <f t="shared" si="0"/>
        <v>297</v>
      </c>
      <c r="D14">
        <v>100</v>
      </c>
      <c r="E14">
        <v>100</v>
      </c>
      <c r="F14">
        <v>100</v>
      </c>
      <c r="G14">
        <v>95</v>
      </c>
      <c r="H14">
        <v>100</v>
      </c>
      <c r="I14" s="3">
        <v>100</v>
      </c>
      <c r="J14">
        <v>95</v>
      </c>
      <c r="K14" s="1">
        <f t="shared" si="4"/>
        <v>99</v>
      </c>
      <c r="L14">
        <v>37</v>
      </c>
      <c r="M14" s="1">
        <f t="shared" si="1"/>
        <v>57</v>
      </c>
      <c r="N14">
        <v>45</v>
      </c>
      <c r="O14" s="1">
        <f t="shared" si="5"/>
        <v>45</v>
      </c>
      <c r="P14" s="4">
        <f t="shared" si="2"/>
        <v>59</v>
      </c>
      <c r="Q14" s="4">
        <f t="shared" si="6"/>
        <v>61</v>
      </c>
      <c r="R14" s="4">
        <f t="shared" si="7"/>
        <v>61</v>
      </c>
      <c r="S14" s="5">
        <f t="shared" si="3"/>
        <v>62</v>
      </c>
    </row>
    <row r="15" spans="1:19" ht="12.75">
      <c r="A15">
        <v>14</v>
      </c>
      <c r="B15">
        <v>38717120</v>
      </c>
      <c r="C15">
        <f t="shared" si="0"/>
        <v>7120</v>
      </c>
      <c r="D15">
        <v>90</v>
      </c>
      <c r="E15">
        <v>85</v>
      </c>
      <c r="F15">
        <v>90</v>
      </c>
      <c r="G15">
        <v>95</v>
      </c>
      <c r="H15">
        <v>80</v>
      </c>
      <c r="I15" s="3">
        <v>90</v>
      </c>
      <c r="J15">
        <v>85</v>
      </c>
      <c r="K15" s="1">
        <f t="shared" si="4"/>
        <v>88</v>
      </c>
      <c r="L15">
        <v>73</v>
      </c>
      <c r="M15" s="1">
        <f t="shared" si="1"/>
        <v>89</v>
      </c>
      <c r="N15">
        <v>75</v>
      </c>
      <c r="O15" s="1">
        <f t="shared" si="5"/>
        <v>75</v>
      </c>
      <c r="P15" s="4">
        <f t="shared" si="2"/>
        <v>78</v>
      </c>
      <c r="Q15" s="4">
        <f t="shared" si="6"/>
        <v>81</v>
      </c>
      <c r="R15" s="4">
        <f t="shared" si="7"/>
        <v>81</v>
      </c>
      <c r="S15" s="5">
        <f t="shared" si="3"/>
        <v>82</v>
      </c>
    </row>
    <row r="16" spans="1:19" ht="12.75">
      <c r="A16">
        <v>15</v>
      </c>
      <c r="B16">
        <v>33658824</v>
      </c>
      <c r="C16">
        <f t="shared" si="0"/>
        <v>8824</v>
      </c>
      <c r="D16">
        <v>100</v>
      </c>
      <c r="E16">
        <v>100</v>
      </c>
      <c r="F16">
        <v>92</v>
      </c>
      <c r="G16">
        <v>95</v>
      </c>
      <c r="H16">
        <v>90</v>
      </c>
      <c r="I16" s="3">
        <v>90</v>
      </c>
      <c r="J16">
        <v>95</v>
      </c>
      <c r="K16" s="1">
        <f t="shared" si="4"/>
        <v>95</v>
      </c>
      <c r="L16">
        <v>42</v>
      </c>
      <c r="M16" s="1">
        <f t="shared" si="1"/>
        <v>62</v>
      </c>
      <c r="N16">
        <v>69</v>
      </c>
      <c r="O16" s="1">
        <f t="shared" si="5"/>
        <v>69</v>
      </c>
      <c r="P16" s="4">
        <f t="shared" si="2"/>
        <v>76</v>
      </c>
      <c r="Q16" s="4">
        <f t="shared" si="6"/>
        <v>74</v>
      </c>
      <c r="R16" s="4">
        <f t="shared" si="7"/>
        <v>76</v>
      </c>
      <c r="S16" s="5">
        <f t="shared" si="3"/>
        <v>77</v>
      </c>
    </row>
    <row r="17" spans="1:19" ht="12.75">
      <c r="A17">
        <v>16</v>
      </c>
      <c r="B17">
        <v>38442653</v>
      </c>
      <c r="C17">
        <f t="shared" si="0"/>
        <v>2653</v>
      </c>
      <c r="D17">
        <v>100</v>
      </c>
      <c r="E17">
        <v>90</v>
      </c>
      <c r="F17">
        <v>95</v>
      </c>
      <c r="G17">
        <v>95</v>
      </c>
      <c r="H17">
        <v>85</v>
      </c>
      <c r="I17" s="3">
        <v>100</v>
      </c>
      <c r="J17">
        <v>90</v>
      </c>
      <c r="K17" s="1">
        <f t="shared" si="4"/>
        <v>94</v>
      </c>
      <c r="L17">
        <v>50</v>
      </c>
      <c r="M17" s="1">
        <f t="shared" si="1"/>
        <v>69</v>
      </c>
      <c r="N17">
        <v>83</v>
      </c>
      <c r="O17" s="1">
        <f t="shared" si="5"/>
        <v>83</v>
      </c>
      <c r="P17" s="4">
        <f t="shared" si="2"/>
        <v>86</v>
      </c>
      <c r="Q17" s="4">
        <f t="shared" si="6"/>
        <v>83</v>
      </c>
      <c r="R17" s="4">
        <f t="shared" si="7"/>
        <v>86</v>
      </c>
      <c r="S17" s="5">
        <f t="shared" si="3"/>
        <v>87</v>
      </c>
    </row>
    <row r="18" spans="1:19" ht="12.75">
      <c r="A18">
        <v>17</v>
      </c>
      <c r="B18">
        <v>16321119</v>
      </c>
      <c r="C18">
        <f t="shared" si="0"/>
        <v>1119</v>
      </c>
      <c r="D18">
        <v>100</v>
      </c>
      <c r="E18">
        <v>100</v>
      </c>
      <c r="F18">
        <v>95</v>
      </c>
      <c r="G18">
        <v>85</v>
      </c>
      <c r="H18">
        <v>90</v>
      </c>
      <c r="I18" s="3">
        <v>100</v>
      </c>
      <c r="J18">
        <v>95</v>
      </c>
      <c r="K18" s="1">
        <f t="shared" si="4"/>
        <v>95</v>
      </c>
      <c r="L18">
        <v>63</v>
      </c>
      <c r="M18" s="1">
        <f t="shared" si="1"/>
        <v>80</v>
      </c>
      <c r="N18">
        <v>78</v>
      </c>
      <c r="O18" s="1">
        <f t="shared" si="5"/>
        <v>78</v>
      </c>
      <c r="P18" s="4">
        <f t="shared" si="2"/>
        <v>82</v>
      </c>
      <c r="Q18" s="4">
        <f t="shared" si="6"/>
        <v>83</v>
      </c>
      <c r="R18" s="4">
        <f t="shared" si="7"/>
        <v>83</v>
      </c>
      <c r="S18" s="5">
        <f t="shared" si="3"/>
        <v>84</v>
      </c>
    </row>
    <row r="19" spans="1:19" ht="12.75">
      <c r="A19">
        <v>18</v>
      </c>
      <c r="B19">
        <v>31111891</v>
      </c>
      <c r="C19">
        <f t="shared" si="0"/>
        <v>1891</v>
      </c>
      <c r="D19">
        <v>85</v>
      </c>
      <c r="E19">
        <v>85</v>
      </c>
      <c r="F19">
        <v>92</v>
      </c>
      <c r="G19">
        <v>85</v>
      </c>
      <c r="H19">
        <v>80</v>
      </c>
      <c r="I19" s="3">
        <v>85</v>
      </c>
      <c r="J19">
        <v>90</v>
      </c>
      <c r="K19" s="1">
        <f t="shared" si="4"/>
        <v>86</v>
      </c>
      <c r="L19">
        <v>62</v>
      </c>
      <c r="M19" s="1">
        <f t="shared" si="1"/>
        <v>79</v>
      </c>
      <c r="N19">
        <v>72</v>
      </c>
      <c r="O19" s="1">
        <f t="shared" si="5"/>
        <v>72</v>
      </c>
      <c r="P19" s="4">
        <f t="shared" si="2"/>
        <v>76</v>
      </c>
      <c r="Q19" s="4">
        <f t="shared" si="6"/>
        <v>77</v>
      </c>
      <c r="R19" s="4">
        <f t="shared" si="7"/>
        <v>77</v>
      </c>
      <c r="S19" s="5">
        <f t="shared" si="3"/>
        <v>78</v>
      </c>
    </row>
    <row r="20" spans="1:19" ht="12.75">
      <c r="A20">
        <v>19</v>
      </c>
      <c r="B20">
        <v>31383870</v>
      </c>
      <c r="C20">
        <f t="shared" si="0"/>
        <v>3870</v>
      </c>
      <c r="D20">
        <v>100</v>
      </c>
      <c r="E20">
        <v>75</v>
      </c>
      <c r="F20">
        <v>83</v>
      </c>
      <c r="G20">
        <v>90</v>
      </c>
      <c r="H20">
        <v>85</v>
      </c>
      <c r="I20" s="3">
        <v>80</v>
      </c>
      <c r="J20">
        <v>90</v>
      </c>
      <c r="K20" s="1">
        <f t="shared" si="4"/>
        <v>86</v>
      </c>
      <c r="L20">
        <v>33</v>
      </c>
      <c r="M20" s="1">
        <f t="shared" si="1"/>
        <v>54</v>
      </c>
      <c r="N20">
        <v>61</v>
      </c>
      <c r="O20" s="1">
        <f t="shared" si="5"/>
        <v>61</v>
      </c>
      <c r="P20" s="4">
        <f t="shared" si="2"/>
        <v>67</v>
      </c>
      <c r="Q20" s="4">
        <f t="shared" si="6"/>
        <v>66</v>
      </c>
      <c r="R20" s="4">
        <f t="shared" si="7"/>
        <v>67</v>
      </c>
      <c r="S20" s="5">
        <f t="shared" si="3"/>
        <v>68</v>
      </c>
    </row>
    <row r="21" spans="1:19" ht="12.75">
      <c r="A21">
        <v>20</v>
      </c>
      <c r="B21">
        <v>37552643</v>
      </c>
      <c r="C21">
        <f t="shared" si="0"/>
        <v>2643</v>
      </c>
      <c r="D21">
        <v>100</v>
      </c>
      <c r="E21">
        <v>100</v>
      </c>
      <c r="F21">
        <v>95</v>
      </c>
      <c r="G21">
        <v>85</v>
      </c>
      <c r="H21">
        <v>90</v>
      </c>
      <c r="I21" s="3">
        <v>100</v>
      </c>
      <c r="J21">
        <v>95</v>
      </c>
      <c r="K21" s="1">
        <f t="shared" si="4"/>
        <v>95</v>
      </c>
      <c r="L21">
        <v>50</v>
      </c>
      <c r="M21" s="1">
        <f t="shared" si="1"/>
        <v>69</v>
      </c>
      <c r="N21">
        <v>71</v>
      </c>
      <c r="O21" s="1">
        <f t="shared" si="5"/>
        <v>71</v>
      </c>
      <c r="P21" s="4">
        <f t="shared" si="2"/>
        <v>77</v>
      </c>
      <c r="Q21" s="4">
        <f t="shared" si="6"/>
        <v>77</v>
      </c>
      <c r="R21" s="4">
        <f t="shared" si="7"/>
        <v>77</v>
      </c>
      <c r="S21" s="5">
        <f t="shared" si="3"/>
        <v>78</v>
      </c>
    </row>
    <row r="22" spans="1:19" ht="12.75">
      <c r="A22">
        <v>21</v>
      </c>
      <c r="B22">
        <v>40533481</v>
      </c>
      <c r="C22">
        <f t="shared" si="0"/>
        <v>3481</v>
      </c>
      <c r="D22">
        <v>85</v>
      </c>
      <c r="E22">
        <v>100</v>
      </c>
      <c r="F22">
        <v>88</v>
      </c>
      <c r="G22">
        <v>90</v>
      </c>
      <c r="H22">
        <v>95</v>
      </c>
      <c r="I22" s="3">
        <v>90</v>
      </c>
      <c r="J22">
        <v>95</v>
      </c>
      <c r="K22" s="1">
        <f t="shared" si="4"/>
        <v>92</v>
      </c>
      <c r="L22">
        <v>42.5</v>
      </c>
      <c r="M22" s="1">
        <f t="shared" si="1"/>
        <v>62</v>
      </c>
      <c r="N22">
        <v>73</v>
      </c>
      <c r="O22" s="1">
        <f t="shared" si="5"/>
        <v>73</v>
      </c>
      <c r="P22" s="4">
        <f t="shared" si="2"/>
        <v>78</v>
      </c>
      <c r="Q22" s="4">
        <f t="shared" si="6"/>
        <v>76</v>
      </c>
      <c r="R22" s="4">
        <f t="shared" si="7"/>
        <v>78</v>
      </c>
      <c r="S22" s="5">
        <f t="shared" si="3"/>
        <v>79</v>
      </c>
    </row>
    <row r="23" spans="1:19" ht="12.75">
      <c r="A23">
        <v>22</v>
      </c>
      <c r="B23">
        <v>33096579</v>
      </c>
      <c r="C23">
        <f t="shared" si="0"/>
        <v>6579</v>
      </c>
      <c r="D23">
        <v>100</v>
      </c>
      <c r="E23">
        <v>100</v>
      </c>
      <c r="F23">
        <v>95</v>
      </c>
      <c r="G23">
        <v>95</v>
      </c>
      <c r="H23">
        <v>85</v>
      </c>
      <c r="I23" s="3">
        <v>90</v>
      </c>
      <c r="J23">
        <v>85</v>
      </c>
      <c r="K23" s="1">
        <f t="shared" si="4"/>
        <v>93</v>
      </c>
      <c r="L23">
        <v>74</v>
      </c>
      <c r="M23" s="1">
        <f t="shared" si="1"/>
        <v>90</v>
      </c>
      <c r="N23">
        <v>90</v>
      </c>
      <c r="O23" s="1">
        <f t="shared" si="5"/>
        <v>90</v>
      </c>
      <c r="P23" s="4">
        <f t="shared" si="2"/>
        <v>91</v>
      </c>
      <c r="Q23" s="4">
        <f t="shared" si="6"/>
        <v>91</v>
      </c>
      <c r="R23" s="4">
        <f t="shared" si="7"/>
        <v>91</v>
      </c>
      <c r="S23" s="5">
        <f t="shared" si="3"/>
        <v>92</v>
      </c>
    </row>
    <row r="24" spans="1:19" ht="12.75">
      <c r="A24">
        <v>23</v>
      </c>
      <c r="B24">
        <v>307410845</v>
      </c>
      <c r="C24">
        <f t="shared" si="0"/>
        <v>845</v>
      </c>
      <c r="D24">
        <v>100</v>
      </c>
      <c r="E24">
        <v>90</v>
      </c>
      <c r="F24">
        <v>91</v>
      </c>
      <c r="G24">
        <v>80</v>
      </c>
      <c r="H24">
        <v>88</v>
      </c>
      <c r="I24" s="3">
        <v>95</v>
      </c>
      <c r="J24">
        <v>85</v>
      </c>
      <c r="K24" s="1">
        <f t="shared" si="4"/>
        <v>90</v>
      </c>
      <c r="L24">
        <v>59</v>
      </c>
      <c r="M24" s="1">
        <f t="shared" si="1"/>
        <v>77</v>
      </c>
      <c r="N24">
        <v>81</v>
      </c>
      <c r="O24" s="1">
        <f t="shared" si="5"/>
        <v>81</v>
      </c>
      <c r="P24" s="4">
        <f t="shared" si="2"/>
        <v>83</v>
      </c>
      <c r="Q24" s="4">
        <f t="shared" si="6"/>
        <v>82</v>
      </c>
      <c r="R24" s="4">
        <f t="shared" si="7"/>
        <v>83</v>
      </c>
      <c r="S24" s="5">
        <f t="shared" si="3"/>
        <v>84</v>
      </c>
    </row>
    <row r="25" spans="1:19" ht="12.75">
      <c r="A25">
        <v>24</v>
      </c>
      <c r="B25">
        <v>33541038</v>
      </c>
      <c r="C25">
        <f t="shared" si="0"/>
        <v>1038</v>
      </c>
      <c r="D25">
        <v>85</v>
      </c>
      <c r="E25">
        <v>90</v>
      </c>
      <c r="F25">
        <v>95</v>
      </c>
      <c r="G25">
        <v>90</v>
      </c>
      <c r="H25">
        <v>80</v>
      </c>
      <c r="I25" s="3">
        <v>90</v>
      </c>
      <c r="J25">
        <v>90</v>
      </c>
      <c r="K25" s="1">
        <f t="shared" si="4"/>
        <v>89</v>
      </c>
      <c r="L25">
        <v>13</v>
      </c>
      <c r="M25" s="1">
        <f t="shared" si="1"/>
        <v>37</v>
      </c>
      <c r="N25">
        <v>53</v>
      </c>
      <c r="O25" s="1">
        <f t="shared" si="5"/>
        <v>53</v>
      </c>
      <c r="P25" s="4">
        <f t="shared" si="2"/>
        <v>62</v>
      </c>
      <c r="Q25" s="4">
        <f t="shared" si="6"/>
        <v>59</v>
      </c>
      <c r="R25" s="4">
        <f t="shared" si="7"/>
        <v>62</v>
      </c>
      <c r="S25" s="5">
        <f t="shared" si="3"/>
        <v>63</v>
      </c>
    </row>
    <row r="26" spans="1:19" ht="12.75">
      <c r="A26">
        <v>25</v>
      </c>
      <c r="B26">
        <v>33431362</v>
      </c>
      <c r="C26">
        <f t="shared" si="0"/>
        <v>1362</v>
      </c>
      <c r="D26">
        <v>100</v>
      </c>
      <c r="E26">
        <v>100</v>
      </c>
      <c r="F26">
        <v>75</v>
      </c>
      <c r="G26">
        <v>85</v>
      </c>
      <c r="H26">
        <v>92</v>
      </c>
      <c r="I26" s="3">
        <v>95</v>
      </c>
      <c r="J26">
        <v>95</v>
      </c>
      <c r="K26" s="1">
        <f t="shared" si="4"/>
        <v>92</v>
      </c>
      <c r="L26">
        <v>58</v>
      </c>
      <c r="M26" s="1">
        <f t="shared" si="1"/>
        <v>76</v>
      </c>
      <c r="N26">
        <v>70</v>
      </c>
      <c r="O26" s="1">
        <f t="shared" si="5"/>
        <v>70</v>
      </c>
      <c r="P26" s="4">
        <f t="shared" si="2"/>
        <v>76</v>
      </c>
      <c r="Q26" s="4">
        <f t="shared" si="6"/>
        <v>77</v>
      </c>
      <c r="R26" s="4">
        <f t="shared" si="7"/>
        <v>77</v>
      </c>
      <c r="S26" s="5">
        <f t="shared" si="3"/>
        <v>78</v>
      </c>
    </row>
    <row r="27" spans="1:19" ht="12.75">
      <c r="A27">
        <v>26</v>
      </c>
      <c r="B27">
        <v>25352048</v>
      </c>
      <c r="C27">
        <f t="shared" si="0"/>
        <v>2048</v>
      </c>
      <c r="D27">
        <v>100</v>
      </c>
      <c r="E27">
        <v>100</v>
      </c>
      <c r="F27">
        <v>95</v>
      </c>
      <c r="G27">
        <v>100</v>
      </c>
      <c r="H27">
        <v>100</v>
      </c>
      <c r="I27" s="3">
        <v>95</v>
      </c>
      <c r="J27">
        <v>100</v>
      </c>
      <c r="K27" s="1">
        <f t="shared" si="4"/>
        <v>99</v>
      </c>
      <c r="L27">
        <v>74</v>
      </c>
      <c r="M27" s="1">
        <f t="shared" si="1"/>
        <v>90</v>
      </c>
      <c r="N27">
        <v>72</v>
      </c>
      <c r="O27" s="1">
        <f t="shared" si="5"/>
        <v>72</v>
      </c>
      <c r="P27" s="4">
        <f t="shared" si="2"/>
        <v>79</v>
      </c>
      <c r="Q27" s="4">
        <f t="shared" si="6"/>
        <v>82</v>
      </c>
      <c r="R27" s="4">
        <f t="shared" si="7"/>
        <v>82</v>
      </c>
      <c r="S27" s="5">
        <f t="shared" si="3"/>
        <v>83</v>
      </c>
    </row>
    <row r="28" spans="1:19" ht="12.75">
      <c r="A28">
        <v>27</v>
      </c>
      <c r="B28">
        <v>32189763</v>
      </c>
      <c r="C28">
        <f t="shared" si="0"/>
        <v>9763</v>
      </c>
      <c r="D28">
        <v>100</v>
      </c>
      <c r="E28">
        <v>85</v>
      </c>
      <c r="F28">
        <v>83</v>
      </c>
      <c r="G28">
        <v>85</v>
      </c>
      <c r="H28">
        <v>80</v>
      </c>
      <c r="I28" s="3">
        <v>85</v>
      </c>
      <c r="J28">
        <v>85</v>
      </c>
      <c r="K28" s="1">
        <f t="shared" si="4"/>
        <v>86</v>
      </c>
      <c r="L28">
        <v>30</v>
      </c>
      <c r="M28" s="1">
        <f t="shared" si="1"/>
        <v>51</v>
      </c>
      <c r="N28">
        <v>39</v>
      </c>
      <c r="O28" s="1">
        <f t="shared" si="5"/>
        <v>39</v>
      </c>
      <c r="P28" s="4">
        <f t="shared" si="2"/>
        <v>51</v>
      </c>
      <c r="Q28" s="4">
        <f t="shared" si="6"/>
        <v>53</v>
      </c>
      <c r="R28" s="4">
        <f t="shared" si="7"/>
        <v>53</v>
      </c>
      <c r="S28" s="5">
        <f t="shared" si="3"/>
        <v>54</v>
      </c>
    </row>
    <row r="29" spans="1:19" ht="12.75">
      <c r="A29">
        <v>28</v>
      </c>
      <c r="B29">
        <v>33472911</v>
      </c>
      <c r="C29">
        <f t="shared" si="0"/>
        <v>2911</v>
      </c>
      <c r="D29">
        <v>100</v>
      </c>
      <c r="E29">
        <v>100</v>
      </c>
      <c r="F29">
        <v>100</v>
      </c>
      <c r="G29">
        <v>95</v>
      </c>
      <c r="H29">
        <v>100</v>
      </c>
      <c r="I29" s="3">
        <v>100</v>
      </c>
      <c r="J29">
        <v>95</v>
      </c>
      <c r="K29" s="1">
        <f t="shared" si="4"/>
        <v>99</v>
      </c>
      <c r="L29">
        <v>72</v>
      </c>
      <c r="M29" s="1">
        <f t="shared" si="1"/>
        <v>88</v>
      </c>
      <c r="N29">
        <v>84</v>
      </c>
      <c r="O29" s="1">
        <f t="shared" si="5"/>
        <v>84</v>
      </c>
      <c r="P29" s="4">
        <f t="shared" si="2"/>
        <v>88</v>
      </c>
      <c r="Q29" s="4">
        <f t="shared" si="6"/>
        <v>89</v>
      </c>
      <c r="R29" s="4">
        <f t="shared" si="7"/>
        <v>89</v>
      </c>
      <c r="S29" s="5">
        <f t="shared" si="3"/>
        <v>90</v>
      </c>
    </row>
    <row r="30" spans="1:19" ht="12.75">
      <c r="A30">
        <v>29</v>
      </c>
      <c r="B30">
        <v>24264913</v>
      </c>
      <c r="C30">
        <f t="shared" si="0"/>
        <v>4913</v>
      </c>
      <c r="D30">
        <v>85</v>
      </c>
      <c r="E30">
        <v>100</v>
      </c>
      <c r="F30">
        <v>88</v>
      </c>
      <c r="G30">
        <v>90</v>
      </c>
      <c r="H30">
        <v>95</v>
      </c>
      <c r="I30" s="3">
        <v>90</v>
      </c>
      <c r="J30">
        <v>95</v>
      </c>
      <c r="K30" s="1">
        <f t="shared" si="4"/>
        <v>92</v>
      </c>
      <c r="L30">
        <v>0</v>
      </c>
      <c r="M30" s="1">
        <v>0</v>
      </c>
      <c r="N30">
        <v>55</v>
      </c>
      <c r="O30" s="1">
        <f t="shared" si="5"/>
        <v>55</v>
      </c>
      <c r="P30" s="4">
        <f t="shared" si="2"/>
        <v>64</v>
      </c>
      <c r="Q30" s="4">
        <f t="shared" si="6"/>
        <v>53</v>
      </c>
      <c r="R30" s="4">
        <f t="shared" si="7"/>
        <v>64</v>
      </c>
      <c r="S30" s="5">
        <f t="shared" si="3"/>
        <v>65</v>
      </c>
    </row>
    <row r="31" spans="1:19" ht="12.75">
      <c r="A31">
        <v>30</v>
      </c>
      <c r="B31">
        <v>29508835</v>
      </c>
      <c r="C31">
        <f t="shared" si="0"/>
        <v>8835</v>
      </c>
      <c r="D31">
        <v>95</v>
      </c>
      <c r="E31">
        <v>90</v>
      </c>
      <c r="F31">
        <v>90</v>
      </c>
      <c r="G31">
        <v>95</v>
      </c>
      <c r="H31">
        <v>100</v>
      </c>
      <c r="I31" s="3">
        <v>70</v>
      </c>
      <c r="J31">
        <v>100</v>
      </c>
      <c r="K31" s="1">
        <f t="shared" si="4"/>
        <v>91</v>
      </c>
      <c r="L31">
        <v>93</v>
      </c>
      <c r="M31" s="1">
        <f t="shared" si="1"/>
        <v>106</v>
      </c>
      <c r="N31">
        <v>90</v>
      </c>
      <c r="O31" s="1">
        <f t="shared" si="5"/>
        <v>90</v>
      </c>
      <c r="P31" s="4">
        <f t="shared" si="2"/>
        <v>90</v>
      </c>
      <c r="Q31" s="4">
        <f t="shared" si="6"/>
        <v>93</v>
      </c>
      <c r="R31" s="4">
        <f t="shared" si="7"/>
        <v>93</v>
      </c>
      <c r="S31" s="5">
        <f t="shared" si="3"/>
        <v>94</v>
      </c>
    </row>
    <row r="32" spans="1:19" ht="12.75">
      <c r="A32">
        <v>31</v>
      </c>
      <c r="B32">
        <v>40225583</v>
      </c>
      <c r="C32">
        <f t="shared" si="0"/>
        <v>5583</v>
      </c>
      <c r="G32">
        <v>80</v>
      </c>
      <c r="J32">
        <v>75</v>
      </c>
      <c r="K32" s="1">
        <f t="shared" si="4"/>
        <v>22</v>
      </c>
      <c r="L32">
        <v>57.5</v>
      </c>
      <c r="M32" s="1">
        <f t="shared" si="1"/>
        <v>75</v>
      </c>
      <c r="N32">
        <v>89</v>
      </c>
      <c r="O32" s="1">
        <f t="shared" si="5"/>
        <v>89</v>
      </c>
      <c r="P32" s="4">
        <f t="shared" si="2"/>
        <v>72</v>
      </c>
      <c r="Q32" s="4">
        <f t="shared" si="6"/>
        <v>69</v>
      </c>
      <c r="R32" s="4">
        <f t="shared" si="7"/>
        <v>72</v>
      </c>
      <c r="S32" s="5">
        <f t="shared" si="3"/>
        <v>73</v>
      </c>
    </row>
    <row r="33" spans="1:19" ht="12.75">
      <c r="A33">
        <v>32</v>
      </c>
      <c r="B33">
        <v>38364204</v>
      </c>
      <c r="C33">
        <f t="shared" si="0"/>
        <v>4204</v>
      </c>
      <c r="D33">
        <v>100</v>
      </c>
      <c r="E33">
        <v>90</v>
      </c>
      <c r="F33">
        <v>92</v>
      </c>
      <c r="G33">
        <v>100</v>
      </c>
      <c r="H33">
        <v>90</v>
      </c>
      <c r="I33" s="3">
        <v>95</v>
      </c>
      <c r="J33">
        <v>100</v>
      </c>
      <c r="K33" s="1">
        <f t="shared" si="4"/>
        <v>95</v>
      </c>
      <c r="L33">
        <v>57</v>
      </c>
      <c r="M33" s="1">
        <f>ROUND((40/46)*(L33-40)+60,0)</f>
        <v>75</v>
      </c>
      <c r="N33">
        <v>69</v>
      </c>
      <c r="O33" s="1">
        <f t="shared" si="5"/>
        <v>69</v>
      </c>
      <c r="P33" s="4">
        <f t="shared" si="2"/>
        <v>76</v>
      </c>
      <c r="Q33" s="4">
        <f t="shared" si="6"/>
        <v>77</v>
      </c>
      <c r="R33" s="4">
        <f t="shared" si="7"/>
        <v>77</v>
      </c>
      <c r="S33" s="5">
        <f t="shared" si="3"/>
        <v>78</v>
      </c>
    </row>
    <row r="34" spans="1:19" ht="12.75">
      <c r="A34">
        <v>33</v>
      </c>
      <c r="B34">
        <v>34573873</v>
      </c>
      <c r="C34">
        <f t="shared" si="0"/>
        <v>3873</v>
      </c>
      <c r="D34">
        <v>100</v>
      </c>
      <c r="E34">
        <v>85</v>
      </c>
      <c r="F34">
        <v>90</v>
      </c>
      <c r="G34">
        <v>90</v>
      </c>
      <c r="H34">
        <v>100</v>
      </c>
      <c r="I34" s="3">
        <v>95</v>
      </c>
      <c r="J34">
        <v>100</v>
      </c>
      <c r="K34" s="1">
        <f t="shared" si="4"/>
        <v>94</v>
      </c>
      <c r="L34">
        <v>59</v>
      </c>
      <c r="M34" s="1">
        <f>ROUND((40/46)*(L34-40)+60,0)</f>
        <v>77</v>
      </c>
      <c r="N34">
        <v>89</v>
      </c>
      <c r="O34" s="1">
        <f t="shared" si="5"/>
        <v>89</v>
      </c>
      <c r="P34" s="4">
        <f t="shared" si="2"/>
        <v>90</v>
      </c>
      <c r="Q34" s="4">
        <f t="shared" si="6"/>
        <v>88</v>
      </c>
      <c r="R34" s="4">
        <f t="shared" si="7"/>
        <v>90</v>
      </c>
      <c r="S34" s="5">
        <f t="shared" si="3"/>
        <v>91</v>
      </c>
    </row>
    <row r="35" spans="1:19" ht="12.75">
      <c r="A35">
        <v>34</v>
      </c>
      <c r="B35">
        <v>32182875</v>
      </c>
      <c r="C35">
        <f t="shared" si="0"/>
        <v>2875</v>
      </c>
      <c r="D35">
        <v>85</v>
      </c>
      <c r="E35">
        <v>90</v>
      </c>
      <c r="F35">
        <v>92</v>
      </c>
      <c r="G35">
        <v>100</v>
      </c>
      <c r="H35">
        <v>85</v>
      </c>
      <c r="I35" s="3">
        <v>90</v>
      </c>
      <c r="J35">
        <v>90</v>
      </c>
      <c r="K35" s="1">
        <f t="shared" si="4"/>
        <v>90</v>
      </c>
      <c r="L35">
        <v>43</v>
      </c>
      <c r="M35" s="1">
        <f>ROUND((40/46)*(L35-40)+60,0)</f>
        <v>63</v>
      </c>
      <c r="N35">
        <v>73</v>
      </c>
      <c r="O35" s="1">
        <f t="shared" si="5"/>
        <v>73</v>
      </c>
      <c r="P35" s="4">
        <f t="shared" si="2"/>
        <v>77</v>
      </c>
      <c r="Q35" s="4">
        <f t="shared" si="6"/>
        <v>75</v>
      </c>
      <c r="R35" s="4">
        <f t="shared" si="7"/>
        <v>77</v>
      </c>
      <c r="S35" s="5">
        <f t="shared" si="3"/>
        <v>78</v>
      </c>
    </row>
    <row r="36" spans="1:19" ht="12.75">
      <c r="A36">
        <v>35</v>
      </c>
      <c r="B36">
        <v>32905309</v>
      </c>
      <c r="C36">
        <f t="shared" si="0"/>
        <v>5309</v>
      </c>
      <c r="D36">
        <v>100</v>
      </c>
      <c r="E36">
        <v>90</v>
      </c>
      <c r="F36">
        <v>95</v>
      </c>
      <c r="G36">
        <v>95</v>
      </c>
      <c r="H36">
        <v>85</v>
      </c>
      <c r="I36" s="3">
        <v>100</v>
      </c>
      <c r="J36">
        <v>90</v>
      </c>
      <c r="K36" s="1">
        <f t="shared" si="4"/>
        <v>94</v>
      </c>
      <c r="L36">
        <v>48</v>
      </c>
      <c r="M36" s="1">
        <f>ROUND((40/46)*(L36-40)+60,0)</f>
        <v>67</v>
      </c>
      <c r="N36">
        <v>55</v>
      </c>
      <c r="O36" s="1">
        <f t="shared" si="5"/>
        <v>55</v>
      </c>
      <c r="P36" s="4">
        <f t="shared" si="2"/>
        <v>65</v>
      </c>
      <c r="Q36" s="4">
        <f t="shared" si="6"/>
        <v>67</v>
      </c>
      <c r="R36" s="4">
        <f t="shared" si="7"/>
        <v>67</v>
      </c>
      <c r="S36" s="5">
        <f t="shared" si="3"/>
        <v>68</v>
      </c>
    </row>
    <row r="37" spans="1:19" ht="12.75">
      <c r="A37">
        <v>36</v>
      </c>
      <c r="B37">
        <v>34477877</v>
      </c>
      <c r="C37">
        <f t="shared" si="0"/>
        <v>7877</v>
      </c>
      <c r="D37">
        <v>100</v>
      </c>
      <c r="E37">
        <v>85</v>
      </c>
      <c r="F37">
        <v>98</v>
      </c>
      <c r="G37">
        <v>95</v>
      </c>
      <c r="H37">
        <v>90</v>
      </c>
      <c r="I37" s="3">
        <v>90</v>
      </c>
      <c r="J37">
        <v>100</v>
      </c>
      <c r="K37" s="1">
        <f t="shared" si="4"/>
        <v>94</v>
      </c>
      <c r="L37">
        <v>38.5</v>
      </c>
      <c r="M37" s="1">
        <f>ROUND((40/46)*(L37-40)+60,0)</f>
        <v>59</v>
      </c>
      <c r="N37">
        <v>64</v>
      </c>
      <c r="O37" s="1">
        <f t="shared" si="5"/>
        <v>64</v>
      </c>
      <c r="P37" s="4">
        <f t="shared" si="2"/>
        <v>72</v>
      </c>
      <c r="Q37" s="4">
        <f t="shared" si="6"/>
        <v>71</v>
      </c>
      <c r="R37" s="4">
        <f t="shared" si="7"/>
        <v>72</v>
      </c>
      <c r="S37" s="5">
        <f t="shared" si="3"/>
        <v>73</v>
      </c>
    </row>
    <row r="38" spans="1:19" ht="12.75">
      <c r="A38">
        <v>37</v>
      </c>
      <c r="B38">
        <v>27365196</v>
      </c>
      <c r="C38">
        <f t="shared" si="0"/>
        <v>5196</v>
      </c>
      <c r="D38">
        <v>100</v>
      </c>
      <c r="E38">
        <v>100</v>
      </c>
      <c r="F38">
        <v>75</v>
      </c>
      <c r="G38">
        <v>85</v>
      </c>
      <c r="H38">
        <v>92</v>
      </c>
      <c r="I38" s="3">
        <v>95</v>
      </c>
      <c r="J38">
        <v>95</v>
      </c>
      <c r="K38" s="1">
        <f t="shared" si="4"/>
        <v>92</v>
      </c>
      <c r="L38">
        <v>0</v>
      </c>
      <c r="M38" s="1">
        <v>0</v>
      </c>
      <c r="N38">
        <v>53</v>
      </c>
      <c r="O38" s="1">
        <f t="shared" si="5"/>
        <v>53</v>
      </c>
      <c r="P38" s="4">
        <f t="shared" si="2"/>
        <v>63</v>
      </c>
      <c r="Q38" s="4">
        <f t="shared" si="6"/>
        <v>52</v>
      </c>
      <c r="R38" s="4">
        <f t="shared" si="7"/>
        <v>63</v>
      </c>
      <c r="S38" s="5">
        <f t="shared" si="3"/>
        <v>64</v>
      </c>
    </row>
    <row r="39" spans="1:19" ht="12.75">
      <c r="A39">
        <v>38</v>
      </c>
      <c r="B39">
        <v>32220931</v>
      </c>
      <c r="C39">
        <f t="shared" si="0"/>
        <v>931</v>
      </c>
      <c r="D39">
        <v>100</v>
      </c>
      <c r="E39">
        <v>100</v>
      </c>
      <c r="F39">
        <v>86</v>
      </c>
      <c r="G39">
        <v>90</v>
      </c>
      <c r="H39">
        <v>90</v>
      </c>
      <c r="I39" s="3">
        <v>95</v>
      </c>
      <c r="J39">
        <v>90</v>
      </c>
      <c r="K39" s="1">
        <f t="shared" si="4"/>
        <v>93</v>
      </c>
      <c r="L39">
        <v>67.5</v>
      </c>
      <c r="M39" s="1">
        <f>ROUND((40/46)*(L39-40)+60,0)</f>
        <v>84</v>
      </c>
      <c r="N39">
        <v>98</v>
      </c>
      <c r="O39" s="1">
        <f t="shared" si="5"/>
        <v>98</v>
      </c>
      <c r="P39" s="4">
        <f t="shared" si="2"/>
        <v>97</v>
      </c>
      <c r="Q39" s="4">
        <f t="shared" si="6"/>
        <v>94</v>
      </c>
      <c r="R39" s="4">
        <f t="shared" si="7"/>
        <v>97</v>
      </c>
      <c r="S39" s="5">
        <f t="shared" si="3"/>
        <v>98</v>
      </c>
    </row>
    <row r="40" spans="1:19" ht="12.75">
      <c r="A40">
        <v>39</v>
      </c>
      <c r="B40">
        <v>316737477</v>
      </c>
      <c r="C40">
        <f t="shared" si="0"/>
        <v>7477</v>
      </c>
      <c r="D40">
        <v>90</v>
      </c>
      <c r="E40">
        <v>90</v>
      </c>
      <c r="F40">
        <v>91</v>
      </c>
      <c r="G40">
        <v>80</v>
      </c>
      <c r="H40">
        <v>88</v>
      </c>
      <c r="I40" s="3">
        <v>95</v>
      </c>
      <c r="J40">
        <v>85</v>
      </c>
      <c r="K40" s="1">
        <f t="shared" si="4"/>
        <v>88</v>
      </c>
      <c r="L40">
        <v>50</v>
      </c>
      <c r="M40" s="1">
        <f>ROUND((40/46)*(L40-40)+60,0)</f>
        <v>69</v>
      </c>
      <c r="N40">
        <v>74</v>
      </c>
      <c r="O40" s="1">
        <f t="shared" si="5"/>
        <v>74</v>
      </c>
      <c r="P40" s="4">
        <f t="shared" si="2"/>
        <v>78</v>
      </c>
      <c r="Q40" s="4">
        <f t="shared" si="6"/>
        <v>77</v>
      </c>
      <c r="R40" s="4">
        <f t="shared" si="7"/>
        <v>78</v>
      </c>
      <c r="S40" s="5">
        <f t="shared" si="3"/>
        <v>79</v>
      </c>
    </row>
    <row r="41" spans="1:19" ht="12.75">
      <c r="A41">
        <v>40</v>
      </c>
      <c r="B41">
        <v>33541509</v>
      </c>
      <c r="C41">
        <f t="shared" si="0"/>
        <v>1509</v>
      </c>
      <c r="D41">
        <v>90</v>
      </c>
      <c r="E41">
        <v>80</v>
      </c>
      <c r="F41">
        <v>92</v>
      </c>
      <c r="G41">
        <v>95</v>
      </c>
      <c r="H41">
        <v>88</v>
      </c>
      <c r="I41" s="3">
        <v>85</v>
      </c>
      <c r="J41">
        <v>85</v>
      </c>
      <c r="K41" s="1">
        <f t="shared" si="4"/>
        <v>88</v>
      </c>
      <c r="L41">
        <v>53</v>
      </c>
      <c r="M41" s="1">
        <f>ROUND((40/46)*(L41-40)+60,0)</f>
        <v>71</v>
      </c>
      <c r="N41">
        <v>82</v>
      </c>
      <c r="O41" s="1">
        <f t="shared" si="5"/>
        <v>82</v>
      </c>
      <c r="P41" s="4">
        <f t="shared" si="2"/>
        <v>84</v>
      </c>
      <c r="Q41" s="4">
        <f t="shared" si="6"/>
        <v>81</v>
      </c>
      <c r="R41" s="4">
        <f t="shared" si="7"/>
        <v>84</v>
      </c>
      <c r="S41" s="5">
        <f t="shared" si="3"/>
        <v>85</v>
      </c>
    </row>
    <row r="42" spans="1:19" ht="12.75">
      <c r="A42">
        <v>41</v>
      </c>
      <c r="B42">
        <v>29311370</v>
      </c>
      <c r="C42">
        <f t="shared" si="0"/>
        <v>1370</v>
      </c>
      <c r="D42">
        <v>90</v>
      </c>
      <c r="E42">
        <v>85</v>
      </c>
      <c r="F42">
        <v>78</v>
      </c>
      <c r="G42">
        <v>90</v>
      </c>
      <c r="H42">
        <v>90</v>
      </c>
      <c r="I42" s="3">
        <v>85</v>
      </c>
      <c r="K42" s="1">
        <f t="shared" si="4"/>
        <v>74</v>
      </c>
      <c r="L42">
        <v>0</v>
      </c>
      <c r="M42" s="1">
        <v>0</v>
      </c>
      <c r="N42">
        <v>30</v>
      </c>
      <c r="O42" s="1">
        <f t="shared" si="5"/>
        <v>30</v>
      </c>
      <c r="P42" s="4">
        <f t="shared" si="2"/>
        <v>41</v>
      </c>
      <c r="Q42" s="4">
        <f t="shared" si="6"/>
        <v>35</v>
      </c>
      <c r="R42" s="4">
        <f t="shared" si="7"/>
        <v>41</v>
      </c>
      <c r="S42" s="5">
        <f t="shared" si="3"/>
        <v>42</v>
      </c>
    </row>
    <row r="43" spans="1:19" ht="12.75">
      <c r="A43">
        <v>42</v>
      </c>
      <c r="B43">
        <v>31386139</v>
      </c>
      <c r="C43">
        <f t="shared" si="0"/>
        <v>6139</v>
      </c>
      <c r="D43">
        <v>100</v>
      </c>
      <c r="E43">
        <v>85</v>
      </c>
      <c r="F43">
        <v>98</v>
      </c>
      <c r="G43">
        <v>95</v>
      </c>
      <c r="H43">
        <v>90</v>
      </c>
      <c r="I43" s="3">
        <v>90</v>
      </c>
      <c r="J43">
        <v>100</v>
      </c>
      <c r="K43" s="1">
        <f t="shared" si="4"/>
        <v>94</v>
      </c>
      <c r="L43">
        <v>51.5</v>
      </c>
      <c r="M43" s="1">
        <f aca="true" t="shared" si="8" ref="M43:M53">ROUND((40/46)*(L43-40)+60,0)</f>
        <v>70</v>
      </c>
      <c r="N43">
        <v>51</v>
      </c>
      <c r="O43" s="1">
        <f t="shared" si="5"/>
        <v>51</v>
      </c>
      <c r="P43" s="4">
        <f t="shared" si="2"/>
        <v>62</v>
      </c>
      <c r="Q43" s="4">
        <f t="shared" si="6"/>
        <v>66</v>
      </c>
      <c r="R43" s="4">
        <f t="shared" si="7"/>
        <v>66</v>
      </c>
      <c r="S43" s="5">
        <f t="shared" si="3"/>
        <v>67</v>
      </c>
    </row>
    <row r="44" spans="1:19" ht="12.75">
      <c r="A44">
        <v>43</v>
      </c>
      <c r="B44">
        <v>306222001</v>
      </c>
      <c r="C44">
        <f t="shared" si="0"/>
        <v>2001</v>
      </c>
      <c r="D44">
        <v>100</v>
      </c>
      <c r="E44">
        <v>100</v>
      </c>
      <c r="F44">
        <v>95</v>
      </c>
      <c r="G44">
        <v>95</v>
      </c>
      <c r="H44">
        <v>85</v>
      </c>
      <c r="I44" s="3">
        <v>90</v>
      </c>
      <c r="J44">
        <v>85</v>
      </c>
      <c r="K44" s="1">
        <f t="shared" si="4"/>
        <v>93</v>
      </c>
      <c r="L44">
        <v>48</v>
      </c>
      <c r="M44" s="1">
        <f t="shared" si="8"/>
        <v>67</v>
      </c>
      <c r="N44">
        <v>56</v>
      </c>
      <c r="O44" s="1">
        <f t="shared" si="5"/>
        <v>56</v>
      </c>
      <c r="P44" s="4">
        <f t="shared" si="2"/>
        <v>65</v>
      </c>
      <c r="Q44" s="4">
        <f t="shared" si="6"/>
        <v>67</v>
      </c>
      <c r="R44" s="4">
        <f t="shared" si="7"/>
        <v>67</v>
      </c>
      <c r="S44" s="5">
        <f t="shared" si="3"/>
        <v>68</v>
      </c>
    </row>
    <row r="45" spans="1:19" ht="12.75">
      <c r="A45">
        <v>44</v>
      </c>
      <c r="B45">
        <v>310566732</v>
      </c>
      <c r="C45">
        <f t="shared" si="0"/>
        <v>6732</v>
      </c>
      <c r="D45">
        <v>85</v>
      </c>
      <c r="G45">
        <v>80</v>
      </c>
      <c r="J45">
        <v>75</v>
      </c>
      <c r="K45" s="1">
        <f t="shared" si="4"/>
        <v>34</v>
      </c>
      <c r="L45">
        <v>23</v>
      </c>
      <c r="M45" s="1">
        <f t="shared" si="8"/>
        <v>45</v>
      </c>
      <c r="N45">
        <v>60</v>
      </c>
      <c r="O45" s="1">
        <f t="shared" si="5"/>
        <v>60</v>
      </c>
      <c r="P45" s="4">
        <f t="shared" si="2"/>
        <v>54</v>
      </c>
      <c r="Q45" s="4">
        <f t="shared" si="6"/>
        <v>51</v>
      </c>
      <c r="R45" s="4">
        <f t="shared" si="7"/>
        <v>54</v>
      </c>
      <c r="S45" s="5">
        <f t="shared" si="3"/>
        <v>55</v>
      </c>
    </row>
    <row r="46" spans="1:19" ht="12.75">
      <c r="A46">
        <v>45</v>
      </c>
      <c r="B46">
        <v>38624458</v>
      </c>
      <c r="C46">
        <f t="shared" si="0"/>
        <v>4458</v>
      </c>
      <c r="D46">
        <v>100</v>
      </c>
      <c r="E46">
        <v>90</v>
      </c>
      <c r="F46">
        <v>93</v>
      </c>
      <c r="G46">
        <v>90</v>
      </c>
      <c r="H46">
        <v>90</v>
      </c>
      <c r="I46" s="3">
        <v>95</v>
      </c>
      <c r="J46">
        <v>100</v>
      </c>
      <c r="K46" s="1">
        <f t="shared" si="4"/>
        <v>94</v>
      </c>
      <c r="L46">
        <v>41</v>
      </c>
      <c r="M46" s="1">
        <f t="shared" si="8"/>
        <v>61</v>
      </c>
      <c r="N46">
        <v>87</v>
      </c>
      <c r="O46" s="1">
        <f t="shared" si="5"/>
        <v>87</v>
      </c>
      <c r="P46" s="4">
        <f t="shared" si="2"/>
        <v>89</v>
      </c>
      <c r="Q46" s="4">
        <f t="shared" si="6"/>
        <v>84</v>
      </c>
      <c r="R46" s="4">
        <f t="shared" si="7"/>
        <v>89</v>
      </c>
      <c r="S46" s="5">
        <f t="shared" si="3"/>
        <v>90</v>
      </c>
    </row>
    <row r="47" spans="1:19" ht="12.75">
      <c r="A47">
        <v>46</v>
      </c>
      <c r="B47">
        <v>27169960</v>
      </c>
      <c r="C47">
        <f t="shared" si="0"/>
        <v>9960</v>
      </c>
      <c r="D47">
        <v>70</v>
      </c>
      <c r="E47">
        <v>70</v>
      </c>
      <c r="F47">
        <v>85</v>
      </c>
      <c r="G47">
        <v>85</v>
      </c>
      <c r="H47">
        <v>90</v>
      </c>
      <c r="I47" s="3">
        <v>90</v>
      </c>
      <c r="J47">
        <v>95</v>
      </c>
      <c r="K47" s="1">
        <f t="shared" si="4"/>
        <v>84</v>
      </c>
      <c r="L47">
        <v>38</v>
      </c>
      <c r="M47" s="1">
        <f t="shared" si="8"/>
        <v>58</v>
      </c>
      <c r="N47">
        <v>28</v>
      </c>
      <c r="O47" s="1">
        <f t="shared" si="5"/>
        <v>28</v>
      </c>
      <c r="P47" s="4">
        <f t="shared" si="2"/>
        <v>42</v>
      </c>
      <c r="Q47" s="4">
        <f t="shared" si="6"/>
        <v>48</v>
      </c>
      <c r="R47" s="4">
        <f t="shared" si="7"/>
        <v>48</v>
      </c>
      <c r="S47" s="5">
        <f t="shared" si="3"/>
        <v>49</v>
      </c>
    </row>
    <row r="48" spans="1:19" ht="12.75">
      <c r="A48">
        <v>47</v>
      </c>
      <c r="B48">
        <v>34264473</v>
      </c>
      <c r="C48">
        <f t="shared" si="0"/>
        <v>4473</v>
      </c>
      <c r="D48">
        <v>100</v>
      </c>
      <c r="E48">
        <v>80</v>
      </c>
      <c r="F48">
        <v>95</v>
      </c>
      <c r="G48">
        <v>85</v>
      </c>
      <c r="H48">
        <v>80</v>
      </c>
      <c r="I48" s="3">
        <v>75</v>
      </c>
      <c r="J48">
        <v>90</v>
      </c>
      <c r="K48" s="1">
        <f t="shared" si="4"/>
        <v>86</v>
      </c>
      <c r="L48">
        <v>79</v>
      </c>
      <c r="M48" s="1">
        <f t="shared" si="8"/>
        <v>94</v>
      </c>
      <c r="N48">
        <v>92</v>
      </c>
      <c r="O48" s="1">
        <f t="shared" si="5"/>
        <v>92</v>
      </c>
      <c r="P48" s="4">
        <f t="shared" si="2"/>
        <v>91</v>
      </c>
      <c r="Q48" s="4">
        <f t="shared" si="6"/>
        <v>91</v>
      </c>
      <c r="R48" s="4">
        <f t="shared" si="7"/>
        <v>91</v>
      </c>
      <c r="S48" s="5">
        <f t="shared" si="3"/>
        <v>92</v>
      </c>
    </row>
    <row r="49" spans="1:19" ht="12.75">
      <c r="A49">
        <v>48</v>
      </c>
      <c r="B49">
        <v>34452052</v>
      </c>
      <c r="C49">
        <f t="shared" si="0"/>
        <v>2052</v>
      </c>
      <c r="D49">
        <v>90</v>
      </c>
      <c r="E49">
        <v>85</v>
      </c>
      <c r="F49">
        <v>78</v>
      </c>
      <c r="G49">
        <v>90</v>
      </c>
      <c r="H49">
        <v>90</v>
      </c>
      <c r="I49" s="3">
        <v>85</v>
      </c>
      <c r="K49" s="1">
        <f t="shared" si="4"/>
        <v>74</v>
      </c>
      <c r="L49">
        <v>15.5</v>
      </c>
      <c r="M49" s="1">
        <f t="shared" si="8"/>
        <v>39</v>
      </c>
      <c r="N49">
        <v>37</v>
      </c>
      <c r="O49" s="1">
        <f t="shared" si="5"/>
        <v>37</v>
      </c>
      <c r="P49" s="4">
        <f t="shared" si="2"/>
        <v>46</v>
      </c>
      <c r="Q49" s="4">
        <f t="shared" si="6"/>
        <v>47</v>
      </c>
      <c r="R49" s="4">
        <f t="shared" si="7"/>
        <v>47</v>
      </c>
      <c r="S49" s="5">
        <f t="shared" si="3"/>
        <v>48</v>
      </c>
    </row>
    <row r="50" spans="1:19" ht="12.75">
      <c r="A50">
        <v>49</v>
      </c>
      <c r="B50">
        <v>33622135</v>
      </c>
      <c r="C50">
        <f t="shared" si="0"/>
        <v>2135</v>
      </c>
      <c r="D50">
        <v>95</v>
      </c>
      <c r="E50">
        <v>90</v>
      </c>
      <c r="F50">
        <v>90</v>
      </c>
      <c r="G50">
        <v>95</v>
      </c>
      <c r="H50">
        <v>100</v>
      </c>
      <c r="I50" s="3">
        <v>95</v>
      </c>
      <c r="J50">
        <v>100</v>
      </c>
      <c r="K50" s="1">
        <f t="shared" si="4"/>
        <v>95</v>
      </c>
      <c r="L50">
        <v>73.5</v>
      </c>
      <c r="M50" s="1">
        <f t="shared" si="8"/>
        <v>89</v>
      </c>
      <c r="N50">
        <v>78</v>
      </c>
      <c r="O50" s="1">
        <f t="shared" si="5"/>
        <v>78</v>
      </c>
      <c r="P50" s="4">
        <f t="shared" si="2"/>
        <v>82</v>
      </c>
      <c r="Q50" s="4">
        <f t="shared" si="6"/>
        <v>84</v>
      </c>
      <c r="R50" s="4">
        <f t="shared" si="7"/>
        <v>84</v>
      </c>
      <c r="S50" s="5">
        <f t="shared" si="3"/>
        <v>85</v>
      </c>
    </row>
    <row r="51" spans="1:19" ht="12.75">
      <c r="A51">
        <v>50</v>
      </c>
      <c r="B51">
        <v>33533969</v>
      </c>
      <c r="C51">
        <f t="shared" si="0"/>
        <v>3969</v>
      </c>
      <c r="D51">
        <v>90</v>
      </c>
      <c r="E51">
        <v>80</v>
      </c>
      <c r="F51">
        <v>92</v>
      </c>
      <c r="G51">
        <v>95</v>
      </c>
      <c r="H51">
        <v>88</v>
      </c>
      <c r="I51" s="3">
        <v>85</v>
      </c>
      <c r="J51">
        <v>85</v>
      </c>
      <c r="K51" s="1">
        <f t="shared" si="4"/>
        <v>88</v>
      </c>
      <c r="L51">
        <v>72.5</v>
      </c>
      <c r="M51" s="1">
        <f t="shared" si="8"/>
        <v>88</v>
      </c>
      <c r="N51">
        <v>89</v>
      </c>
      <c r="O51" s="1">
        <f t="shared" si="5"/>
        <v>89</v>
      </c>
      <c r="P51" s="4">
        <f t="shared" si="2"/>
        <v>89</v>
      </c>
      <c r="Q51" s="4">
        <f t="shared" si="6"/>
        <v>89</v>
      </c>
      <c r="R51" s="4">
        <f t="shared" si="7"/>
        <v>89</v>
      </c>
      <c r="S51" s="5">
        <f t="shared" si="3"/>
        <v>90</v>
      </c>
    </row>
    <row r="52" spans="1:19" ht="12.75">
      <c r="A52">
        <v>51</v>
      </c>
      <c r="B52">
        <v>38712188</v>
      </c>
      <c r="C52">
        <f t="shared" si="0"/>
        <v>2188</v>
      </c>
      <c r="D52">
        <v>100</v>
      </c>
      <c r="E52">
        <v>90</v>
      </c>
      <c r="F52">
        <v>90</v>
      </c>
      <c r="G52">
        <v>90</v>
      </c>
      <c r="H52">
        <v>100</v>
      </c>
      <c r="I52" s="3">
        <v>95</v>
      </c>
      <c r="J52">
        <v>100</v>
      </c>
      <c r="K52" s="1">
        <f t="shared" si="4"/>
        <v>95</v>
      </c>
      <c r="L52">
        <v>27</v>
      </c>
      <c r="M52" s="1">
        <f t="shared" si="8"/>
        <v>49</v>
      </c>
      <c r="N52">
        <v>65</v>
      </c>
      <c r="O52" s="1">
        <f t="shared" si="5"/>
        <v>65</v>
      </c>
      <c r="P52" s="4">
        <f t="shared" si="2"/>
        <v>73</v>
      </c>
      <c r="Q52" s="4">
        <f t="shared" si="6"/>
        <v>69</v>
      </c>
      <c r="R52" s="4">
        <f t="shared" si="7"/>
        <v>73</v>
      </c>
      <c r="S52" s="5">
        <f t="shared" si="3"/>
        <v>74</v>
      </c>
    </row>
    <row r="53" spans="1:19" ht="12.75">
      <c r="A53">
        <v>52</v>
      </c>
      <c r="B53">
        <v>307518357</v>
      </c>
      <c r="C53">
        <f t="shared" si="0"/>
        <v>8357</v>
      </c>
      <c r="D53">
        <v>100</v>
      </c>
      <c r="E53">
        <v>90</v>
      </c>
      <c r="F53">
        <v>93</v>
      </c>
      <c r="G53">
        <v>90</v>
      </c>
      <c r="H53">
        <v>90</v>
      </c>
      <c r="I53" s="3">
        <v>95</v>
      </c>
      <c r="J53">
        <v>100</v>
      </c>
      <c r="K53" s="1">
        <f t="shared" si="4"/>
        <v>94</v>
      </c>
      <c r="L53">
        <v>86</v>
      </c>
      <c r="M53" s="1">
        <f t="shared" si="8"/>
        <v>100</v>
      </c>
      <c r="N53">
        <v>76</v>
      </c>
      <c r="O53" s="1">
        <f t="shared" si="5"/>
        <v>76</v>
      </c>
      <c r="P53" s="4">
        <f t="shared" si="2"/>
        <v>81</v>
      </c>
      <c r="Q53" s="4">
        <f t="shared" si="6"/>
        <v>85</v>
      </c>
      <c r="R53" s="4">
        <f t="shared" si="7"/>
        <v>85</v>
      </c>
      <c r="S53" s="5">
        <f t="shared" si="3"/>
        <v>86</v>
      </c>
    </row>
    <row r="54" spans="11:19" ht="12.75">
      <c r="K54">
        <f>AVERAGE(K2:K53)</f>
        <v>88.01923076923077</v>
      </c>
      <c r="L54">
        <f>AVERAGE(L2:L32)</f>
        <v>47.87096774193548</v>
      </c>
      <c r="M54">
        <f aca="true" t="shared" si="9" ref="M54:S54">AVERAGE(M2:M53)</f>
        <v>64.92307692307692</v>
      </c>
      <c r="N54">
        <f t="shared" si="9"/>
        <v>66.84615384615384</v>
      </c>
      <c r="O54">
        <f t="shared" si="9"/>
        <v>66.84615384615384</v>
      </c>
      <c r="P54">
        <f t="shared" si="9"/>
        <v>72.3076923076923</v>
      </c>
      <c r="Q54">
        <f t="shared" si="9"/>
        <v>71.78846153846153</v>
      </c>
      <c r="R54">
        <f t="shared" si="9"/>
        <v>73.40384615384616</v>
      </c>
      <c r="S54">
        <f t="shared" si="9"/>
        <v>74.40384615384616</v>
      </c>
    </row>
    <row r="65" spans="13:14" ht="12.75">
      <c r="M65">
        <f aca="true" t="shared" si="10" ref="M65:M70">N65</f>
        <v>4</v>
      </c>
      <c r="N65">
        <v>4</v>
      </c>
    </row>
    <row r="66" spans="13:14" ht="12.75">
      <c r="M66">
        <f t="shared" si="10"/>
        <v>3</v>
      </c>
      <c r="N66">
        <v>3</v>
      </c>
    </row>
    <row r="67" spans="13:14" ht="12.75">
      <c r="M67">
        <f t="shared" si="10"/>
        <v>5</v>
      </c>
      <c r="N67">
        <v>5</v>
      </c>
    </row>
    <row r="68" spans="13:14" ht="12.75">
      <c r="M68">
        <f t="shared" si="10"/>
        <v>3</v>
      </c>
      <c r="N68">
        <v>3</v>
      </c>
    </row>
    <row r="69" spans="13:14" ht="12.75">
      <c r="M69">
        <f t="shared" si="10"/>
        <v>5</v>
      </c>
      <c r="N69">
        <v>5</v>
      </c>
    </row>
    <row r="70" spans="13:14" ht="12.75">
      <c r="M70">
        <f t="shared" si="10"/>
        <v>2</v>
      </c>
      <c r="N70">
        <v>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רוטשטיין</dc:creator>
  <cp:keywords/>
  <dc:description/>
  <cp:lastModifiedBy>guyev</cp:lastModifiedBy>
  <dcterms:created xsi:type="dcterms:W3CDTF">2000-04-10T18:04:32Z</dcterms:created>
  <dcterms:modified xsi:type="dcterms:W3CDTF">2000-07-08T14:46:58Z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