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7740"/>
  </bookViews>
  <sheets>
    <sheet name="results_ENHANCED_MILP" sheetId="1" r:id="rId1"/>
  </sheets>
  <definedNames>
    <definedName name="_xlnm._FilterDatabase" localSheetId="0" hidden="1">results_ENHANCED_MILP!$A$1:$S$58</definedName>
  </definedNames>
  <calcPr calcId="144525"/>
</workbook>
</file>

<file path=xl/calcChain.xml><?xml version="1.0" encoding="utf-8"?>
<calcChain xmlns="http://schemas.openxmlformats.org/spreadsheetml/2006/main">
  <c r="S58" i="1" l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3" i="1"/>
  <c r="J3" i="1"/>
  <c r="Q58" i="1" l="1"/>
  <c r="Q50" i="1"/>
  <c r="Q42" i="1"/>
  <c r="Q34" i="1"/>
  <c r="Q26" i="1"/>
  <c r="Q18" i="1"/>
  <c r="Q10" i="1"/>
  <c r="Q57" i="1"/>
  <c r="Q49" i="1"/>
  <c r="Q41" i="1"/>
  <c r="Q33" i="1"/>
  <c r="Q25" i="1"/>
  <c r="Q17" i="1"/>
  <c r="Q9" i="1"/>
  <c r="Q56" i="1"/>
  <c r="Q48" i="1"/>
  <c r="Q40" i="1"/>
  <c r="Q32" i="1"/>
  <c r="Q24" i="1"/>
  <c r="Q16" i="1"/>
  <c r="Q8" i="1"/>
  <c r="Q55" i="1"/>
  <c r="Q47" i="1"/>
  <c r="Q39" i="1"/>
  <c r="Q31" i="1"/>
  <c r="Q23" i="1"/>
  <c r="Q15" i="1"/>
  <c r="Q7" i="1"/>
  <c r="Q54" i="1"/>
  <c r="Q46" i="1"/>
  <c r="Q38" i="1"/>
  <c r="Q30" i="1"/>
  <c r="Q22" i="1"/>
  <c r="Q14" i="1"/>
  <c r="Q6" i="1"/>
  <c r="Q53" i="1"/>
  <c r="Q45" i="1"/>
  <c r="Q37" i="1"/>
  <c r="Q29" i="1"/>
  <c r="Q21" i="1"/>
  <c r="Q13" i="1"/>
  <c r="Q5" i="1"/>
  <c r="Q52" i="1"/>
  <c r="Q44" i="1"/>
  <c r="Q36" i="1"/>
  <c r="Q28" i="1"/>
  <c r="Q20" i="1"/>
  <c r="Q12" i="1"/>
  <c r="Q4" i="1"/>
  <c r="Q51" i="1"/>
  <c r="Q43" i="1"/>
  <c r="Q35" i="1"/>
  <c r="Q27" i="1"/>
  <c r="Q19" i="1"/>
  <c r="Q11" i="1"/>
  <c r="Q3" i="1"/>
  <c r="P58" i="1"/>
  <c r="P50" i="1"/>
  <c r="P42" i="1"/>
  <c r="P34" i="1"/>
  <c r="P26" i="1"/>
  <c r="P18" i="1"/>
  <c r="P10" i="1"/>
  <c r="P57" i="1"/>
  <c r="P49" i="1"/>
  <c r="P41" i="1"/>
  <c r="P33" i="1"/>
  <c r="P25" i="1"/>
  <c r="P17" i="1"/>
  <c r="P9" i="1"/>
  <c r="P56" i="1"/>
  <c r="P48" i="1"/>
  <c r="P40" i="1"/>
  <c r="P32" i="1"/>
  <c r="P24" i="1"/>
  <c r="P16" i="1"/>
  <c r="P8" i="1"/>
  <c r="P55" i="1"/>
  <c r="P47" i="1"/>
  <c r="P39" i="1"/>
  <c r="P31" i="1"/>
  <c r="P23" i="1"/>
  <c r="P15" i="1"/>
  <c r="P7" i="1"/>
  <c r="P54" i="1"/>
  <c r="P46" i="1"/>
  <c r="P38" i="1"/>
  <c r="P30" i="1"/>
  <c r="P22" i="1"/>
  <c r="P14" i="1"/>
  <c r="P6" i="1"/>
  <c r="P53" i="1"/>
  <c r="P45" i="1"/>
  <c r="P37" i="1"/>
  <c r="P29" i="1"/>
  <c r="P21" i="1"/>
  <c r="P13" i="1"/>
  <c r="P5" i="1"/>
  <c r="P52" i="1"/>
  <c r="P44" i="1"/>
  <c r="P36" i="1"/>
  <c r="P28" i="1"/>
  <c r="P20" i="1"/>
  <c r="P12" i="1"/>
  <c r="P4" i="1"/>
  <c r="P51" i="1"/>
  <c r="P43" i="1"/>
  <c r="P35" i="1"/>
  <c r="P27" i="1"/>
  <c r="P19" i="1"/>
  <c r="P11" i="1"/>
  <c r="P3" i="1"/>
</calcChain>
</file>

<file path=xl/comments1.xml><?xml version="1.0" encoding="utf-8"?>
<comments xmlns="http://schemas.openxmlformats.org/spreadsheetml/2006/main">
  <authors>
    <author>Tal Raviv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Number of stops of locomotives in yards (actual number may be slightly larger)</t>
        </r>
      </text>
    </comment>
    <comment ref="C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Daily capacity of a single contracted tanker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Contracting cost for the entire 12 days cycle</t>
        </r>
      </text>
    </comment>
    <comment ref="E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Capacity of the Locomotive tank</t>
        </r>
      </text>
    </comment>
    <comment ref="J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Optimality tolerance was set to 0 (instead of the default vaue of 0.01%)</t>
        </r>
      </text>
    </comment>
    <comment ref="L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Value of best integer solution found</t>
        </r>
      </text>
    </comment>
    <comment ref="M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Lower bound established by CPLEX after one hour</t>
        </r>
      </text>
    </comment>
    <comment ref="N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CPLEX Time limit was set to one hour but actual running time sligltly exceeds this. This figure includes model construction in OPL</t>
        </r>
      </text>
    </comment>
    <comment ref="P2" authorId="0">
      <text>
        <r>
          <rPr>
            <b/>
            <sz val="9"/>
            <color indexed="81"/>
            <rFont val="Tahoma"/>
            <family val="2"/>
          </rPr>
          <t>Tal Raviv:</t>
        </r>
        <r>
          <rPr>
            <sz val="9"/>
            <color indexed="81"/>
            <rFont val="Tahoma"/>
            <family val="2"/>
          </rPr>
          <t xml:space="preserve">
Optimality tolerance was set to 0 (instead of the default vaue of 0.01%)</t>
        </r>
      </text>
    </comment>
  </commentList>
</comments>
</file>

<file path=xl/sharedStrings.xml><?xml version="1.0" encoding="utf-8"?>
<sst xmlns="http://schemas.openxmlformats.org/spreadsheetml/2006/main" count="21" uniqueCount="17">
  <si>
    <t>Yards</t>
  </si>
  <si>
    <t xml:space="preserve"> Events</t>
  </si>
  <si>
    <t xml:space="preserve"> TruckTank</t>
  </si>
  <si>
    <t xml:space="preserve"> LocokTank</t>
  </si>
  <si>
    <t xml:space="preserve"> Objective</t>
  </si>
  <si>
    <t xml:space="preserve"> nodes</t>
  </si>
  <si>
    <t>Relative Gap</t>
  </si>
  <si>
    <t>Absolute gap</t>
  </si>
  <si>
    <t>Lower Bound</t>
  </si>
  <si>
    <t xml:space="preserve"> Time (min)</t>
  </si>
  <si>
    <t xml:space="preserve"> CC</t>
  </si>
  <si>
    <t>Enhanced</t>
  </si>
  <si>
    <t>BASIC</t>
  </si>
  <si>
    <t xml:space="preserve"> LB</t>
  </si>
  <si>
    <t xml:space="preserve"> Time (ms)</t>
  </si>
  <si>
    <t>Closed</t>
  </si>
  <si>
    <t>Rel.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</si>
</sst>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0.00000%"/>
    <numFmt numFmtId="165" formatCode="0.0000%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177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9">
    <xf numFmtId="0" fontId="0" fillId="0" borderId="0" xfId="0"/>
    <xf numFmtId="8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20" fillId="0" borderId="0" xfId="42"/>
    <xf numFmtId="10" fontId="0" fillId="0" borderId="0" xfId="0" applyNumberFormat="1"/>
    <xf numFmtId="165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8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S26" sqref="S26"/>
    </sheetView>
  </sheetViews>
  <sheetFormatPr defaultRowHeight="15"/>
  <cols>
    <col min="3" max="3" width="11.5703125" customWidth="1"/>
    <col min="5" max="5" width="11.5703125" customWidth="1"/>
    <col min="6" max="10" width="11.5703125" style="4" customWidth="1"/>
    <col min="11" max="11" width="13.140625" style="4" customWidth="1"/>
    <col min="12" max="12" width="12.85546875" customWidth="1"/>
    <col min="13" max="13" width="13" customWidth="1"/>
    <col min="14" max="14" width="11" customWidth="1"/>
    <col min="16" max="16" width="12.140625" customWidth="1"/>
    <col min="17" max="17" width="13.5703125" customWidth="1"/>
    <col min="22" max="22" width="13" customWidth="1"/>
    <col min="23" max="23" width="10.28515625" bestFit="1" customWidth="1"/>
  </cols>
  <sheetData>
    <row r="1" spans="1:19" s="4" customFormat="1">
      <c r="F1" s="5" t="s">
        <v>12</v>
      </c>
      <c r="G1" s="5"/>
      <c r="H1" s="5"/>
      <c r="I1" s="5"/>
      <c r="J1" s="5"/>
      <c r="K1" s="5"/>
      <c r="L1" s="5" t="s">
        <v>11</v>
      </c>
      <c r="M1" s="5"/>
      <c r="N1" s="5"/>
      <c r="O1" s="5"/>
      <c r="P1" s="5"/>
      <c r="Q1" s="5"/>
      <c r="R1" s="4" t="s">
        <v>15</v>
      </c>
      <c r="S1" s="4" t="s">
        <v>16</v>
      </c>
    </row>
    <row r="2" spans="1:19">
      <c r="A2" t="s">
        <v>0</v>
      </c>
      <c r="B2" t="s">
        <v>1</v>
      </c>
      <c r="C2" t="s">
        <v>2</v>
      </c>
      <c r="D2" t="s">
        <v>10</v>
      </c>
      <c r="E2" t="s">
        <v>3</v>
      </c>
      <c r="F2" s="6" t="s">
        <v>4</v>
      </c>
      <c r="G2" s="6" t="s">
        <v>13</v>
      </c>
      <c r="H2" s="6" t="s">
        <v>14</v>
      </c>
      <c r="I2" s="6" t="s">
        <v>5</v>
      </c>
      <c r="J2" s="4" t="s">
        <v>6</v>
      </c>
      <c r="K2" s="4" t="s">
        <v>7</v>
      </c>
      <c r="L2" t="s">
        <v>4</v>
      </c>
      <c r="M2" t="s">
        <v>8</v>
      </c>
      <c r="N2" t="s">
        <v>9</v>
      </c>
      <c r="O2" t="s">
        <v>5</v>
      </c>
      <c r="P2" t="s">
        <v>6</v>
      </c>
      <c r="Q2" t="s">
        <v>7</v>
      </c>
    </row>
    <row r="3" spans="1:19">
      <c r="A3">
        <v>75</v>
      </c>
      <c r="B3">
        <v>5000</v>
      </c>
      <c r="C3">
        <v>25000</v>
      </c>
      <c r="D3">
        <v>5000</v>
      </c>
      <c r="E3">
        <v>3500</v>
      </c>
      <c r="F3" s="6">
        <v>9570103.4000000004</v>
      </c>
      <c r="G3" s="6">
        <v>9486577.9169999994</v>
      </c>
      <c r="H3" s="6">
        <v>3612935</v>
      </c>
      <c r="I3" s="6">
        <v>19076</v>
      </c>
      <c r="J3" s="3">
        <f t="shared" ref="J3" si="0">(F3-G3)/F3</f>
        <v>8.7277513636896484E-3</v>
      </c>
      <c r="K3" s="1">
        <f t="shared" ref="K3" si="1">F3-G3</f>
        <v>83525.483000000939</v>
      </c>
      <c r="L3" s="2">
        <v>9569687.4800000004</v>
      </c>
      <c r="M3" s="2">
        <v>9569297.3699999992</v>
      </c>
      <c r="N3" s="2">
        <v>60.218966666666667</v>
      </c>
      <c r="O3">
        <v>34389</v>
      </c>
      <c r="P3" s="3">
        <f t="shared" ref="P3:P34" si="2">(L3-M3)/L3</f>
        <v>4.0765176586651355E-5</v>
      </c>
      <c r="Q3" s="1">
        <f t="shared" ref="Q3:Q34" si="3">L3-M3</f>
        <v>390.1100000012666</v>
      </c>
      <c r="R3" s="7">
        <f>1-(L3-M3)/(F3-G3)</f>
        <v>0.99532944933702139</v>
      </c>
      <c r="S3" s="8">
        <f>(F3-L3)/F3</f>
        <v>4.3460345475465341E-5</v>
      </c>
    </row>
    <row r="4" spans="1:19">
      <c r="A4">
        <v>75</v>
      </c>
      <c r="B4">
        <v>5000</v>
      </c>
      <c r="C4">
        <v>25000</v>
      </c>
      <c r="D4">
        <v>5000</v>
      </c>
      <c r="E4">
        <v>5500</v>
      </c>
      <c r="F4" s="4">
        <v>9352917.3599999603</v>
      </c>
      <c r="G4" s="4">
        <v>9294603.7408136092</v>
      </c>
      <c r="H4" s="4">
        <v>3626289</v>
      </c>
      <c r="I4" s="4">
        <v>27321</v>
      </c>
      <c r="J4" s="3">
        <f t="shared" ref="J4:J58" si="4">(F4-G4)/F4</f>
        <v>6.2348053491569954E-3</v>
      </c>
      <c r="K4" s="1">
        <f t="shared" ref="K4:K58" si="5">F4-G4</f>
        <v>58313.619186351076</v>
      </c>
      <c r="L4" s="2">
        <v>9352917.2400000002</v>
      </c>
      <c r="M4" s="2">
        <v>9352917.0700000003</v>
      </c>
      <c r="N4" s="2">
        <v>60.222349999999999</v>
      </c>
      <c r="O4">
        <v>441025</v>
      </c>
      <c r="P4" s="3">
        <f t="shared" si="2"/>
        <v>1.8176147138183616E-8</v>
      </c>
      <c r="Q4" s="1">
        <f t="shared" si="3"/>
        <v>0.16999999992549419</v>
      </c>
      <c r="R4" s="7">
        <f t="shared" ref="R4:R58" si="6">1-(L4-M4)/(F4-G4)</f>
        <v>0.99999708472905136</v>
      </c>
      <c r="S4" s="8">
        <f t="shared" ref="S4:S58" si="7">(F4-L4)/F4</f>
        <v>1.2830217080511925E-8</v>
      </c>
    </row>
    <row r="5" spans="1:19">
      <c r="A5">
        <v>75</v>
      </c>
      <c r="B5">
        <v>5000</v>
      </c>
      <c r="C5">
        <v>50000</v>
      </c>
      <c r="D5">
        <v>5000</v>
      </c>
      <c r="E5">
        <v>3500</v>
      </c>
      <c r="F5" s="4">
        <v>9577852.7599999793</v>
      </c>
      <c r="G5" s="4">
        <v>9479919.0968735795</v>
      </c>
      <c r="H5" s="4">
        <v>3629206</v>
      </c>
      <c r="I5" s="4">
        <v>16126</v>
      </c>
      <c r="J5" s="3">
        <f t="shared" si="4"/>
        <v>1.0225012388517857E-2</v>
      </c>
      <c r="K5" s="1">
        <f t="shared" si="5"/>
        <v>97933.663126399741</v>
      </c>
      <c r="L5" s="2">
        <v>9569436.4399999995</v>
      </c>
      <c r="M5" s="2">
        <v>9569436.0820000004</v>
      </c>
      <c r="N5" s="2">
        <v>60.217666666666666</v>
      </c>
      <c r="O5">
        <v>367950</v>
      </c>
      <c r="P5" s="3">
        <f t="shared" si="2"/>
        <v>3.7410771399211889E-8</v>
      </c>
      <c r="Q5" s="1">
        <f t="shared" si="3"/>
        <v>0.35799999907612801</v>
      </c>
      <c r="R5" s="7">
        <f t="shared" si="6"/>
        <v>0.99999634446432772</v>
      </c>
      <c r="S5" s="8">
        <f t="shared" si="7"/>
        <v>8.7872722737281116E-4</v>
      </c>
    </row>
    <row r="6" spans="1:19">
      <c r="A6">
        <v>75</v>
      </c>
      <c r="B6">
        <v>5000</v>
      </c>
      <c r="C6">
        <v>50000</v>
      </c>
      <c r="D6">
        <v>5000</v>
      </c>
      <c r="E6">
        <v>5500</v>
      </c>
      <c r="F6" s="4">
        <v>9347977.1199999694</v>
      </c>
      <c r="G6" s="4">
        <v>9301506.45517225</v>
      </c>
      <c r="H6" s="4">
        <v>3629347</v>
      </c>
      <c r="I6" s="4">
        <v>38305</v>
      </c>
      <c r="J6" s="3">
        <f t="shared" si="4"/>
        <v>4.9712001036347729E-3</v>
      </c>
      <c r="K6" s="1">
        <f t="shared" si="5"/>
        <v>46470.664827719331</v>
      </c>
      <c r="L6" s="2">
        <v>9347917.2400000002</v>
      </c>
      <c r="M6" s="2">
        <v>9347917.0800000001</v>
      </c>
      <c r="N6" s="2">
        <v>60.22311666666667</v>
      </c>
      <c r="O6">
        <v>657336</v>
      </c>
      <c r="P6" s="3">
        <f t="shared" si="2"/>
        <v>1.7116112182119792E-8</v>
      </c>
      <c r="Q6" s="1">
        <f t="shared" si="3"/>
        <v>0.16000000014901161</v>
      </c>
      <c r="R6" s="7">
        <f t="shared" si="6"/>
        <v>0.99999655696769685</v>
      </c>
      <c r="S6" s="8">
        <f t="shared" si="7"/>
        <v>6.4056639420994639E-6</v>
      </c>
    </row>
    <row r="7" spans="1:19">
      <c r="A7">
        <v>75</v>
      </c>
      <c r="B7">
        <v>5000</v>
      </c>
      <c r="C7">
        <v>25000</v>
      </c>
      <c r="D7">
        <v>7000</v>
      </c>
      <c r="E7">
        <v>3500</v>
      </c>
      <c r="F7" s="4">
        <v>9657656.4799999706</v>
      </c>
      <c r="G7" s="4">
        <v>9525355.0124181099</v>
      </c>
      <c r="H7" s="4">
        <v>3628909</v>
      </c>
      <c r="I7" s="4">
        <v>10488</v>
      </c>
      <c r="J7" s="3">
        <f t="shared" si="4"/>
        <v>1.3699127511507959E-2</v>
      </c>
      <c r="K7" s="1">
        <f t="shared" si="5"/>
        <v>132301.46758186072</v>
      </c>
      <c r="L7" s="2">
        <v>9639946.5199999996</v>
      </c>
      <c r="M7" s="2">
        <v>9639898.1109999996</v>
      </c>
      <c r="N7" s="2">
        <v>60.217933333333335</v>
      </c>
      <c r="O7">
        <v>56357</v>
      </c>
      <c r="P7" s="3">
        <f t="shared" si="2"/>
        <v>5.0217083569448161E-6</v>
      </c>
      <c r="Q7" s="1">
        <f t="shared" si="3"/>
        <v>48.408999999985099</v>
      </c>
      <c r="R7" s="7">
        <f t="shared" si="6"/>
        <v>0.99963410080866988</v>
      </c>
      <c r="S7" s="8">
        <f t="shared" si="7"/>
        <v>1.8337740668915516E-3</v>
      </c>
    </row>
    <row r="8" spans="1:19">
      <c r="A8">
        <v>75</v>
      </c>
      <c r="B8">
        <v>5000</v>
      </c>
      <c r="C8">
        <v>25000</v>
      </c>
      <c r="D8">
        <v>7000</v>
      </c>
      <c r="E8">
        <v>5500</v>
      </c>
      <c r="F8" s="4">
        <v>9405899.8799999692</v>
      </c>
      <c r="G8" s="4">
        <v>9333870.10045987</v>
      </c>
      <c r="H8" s="4">
        <v>3629237</v>
      </c>
      <c r="I8" s="4">
        <v>15119</v>
      </c>
      <c r="J8" s="3">
        <f t="shared" si="4"/>
        <v>7.6579360251599277E-3</v>
      </c>
      <c r="K8" s="1">
        <f t="shared" si="5"/>
        <v>72029.779540099204</v>
      </c>
      <c r="L8" s="2">
        <v>9405898.5600000005</v>
      </c>
      <c r="M8" s="2">
        <v>9405898.3859999999</v>
      </c>
      <c r="N8" s="2">
        <v>60.222333333333331</v>
      </c>
      <c r="O8">
        <v>320002</v>
      </c>
      <c r="P8" s="3">
        <f t="shared" si="2"/>
        <v>1.8499030100229497E-8</v>
      </c>
      <c r="Q8" s="1">
        <f t="shared" si="3"/>
        <v>0.17400000058114529</v>
      </c>
      <c r="R8" s="7">
        <f t="shared" si="6"/>
        <v>0.99999758433245678</v>
      </c>
      <c r="S8" s="8">
        <f t="shared" si="7"/>
        <v>1.4033744622774574E-7</v>
      </c>
    </row>
    <row r="9" spans="1:19">
      <c r="A9">
        <v>75</v>
      </c>
      <c r="B9">
        <v>5000</v>
      </c>
      <c r="C9">
        <v>50000</v>
      </c>
      <c r="D9">
        <v>7000</v>
      </c>
      <c r="E9">
        <v>3500</v>
      </c>
      <c r="F9" s="4">
        <v>9674064.2399999592</v>
      </c>
      <c r="G9" s="4">
        <v>9524865.4474658705</v>
      </c>
      <c r="H9" s="4">
        <v>3629409</v>
      </c>
      <c r="I9" s="4">
        <v>11164</v>
      </c>
      <c r="J9" s="3">
        <f t="shared" si="4"/>
        <v>1.5422555487815258E-2</v>
      </c>
      <c r="K9" s="1">
        <f t="shared" si="5"/>
        <v>149198.79253408872</v>
      </c>
      <c r="L9" s="2">
        <v>9638742.5199999996</v>
      </c>
      <c r="M9" s="2">
        <v>9638599.4440000001</v>
      </c>
      <c r="N9" s="2">
        <v>60.220533333333336</v>
      </c>
      <c r="O9">
        <v>89877</v>
      </c>
      <c r="P9" s="3">
        <f t="shared" si="2"/>
        <v>1.484384500390398E-5</v>
      </c>
      <c r="Q9" s="1">
        <f t="shared" si="3"/>
        <v>143.07599999941885</v>
      </c>
      <c r="R9" s="7">
        <f t="shared" si="6"/>
        <v>0.99904103781559273</v>
      </c>
      <c r="S9" s="8">
        <f t="shared" si="7"/>
        <v>3.651176912172318E-3</v>
      </c>
    </row>
    <row r="10" spans="1:19">
      <c r="A10">
        <v>75</v>
      </c>
      <c r="B10">
        <v>5000</v>
      </c>
      <c r="C10">
        <v>50000</v>
      </c>
      <c r="D10">
        <v>7000</v>
      </c>
      <c r="E10">
        <v>5500</v>
      </c>
      <c r="F10" s="4">
        <v>9402022.2799999602</v>
      </c>
      <c r="G10" s="4">
        <v>9335083.5830585305</v>
      </c>
      <c r="H10" s="4">
        <v>3629393</v>
      </c>
      <c r="I10" s="4">
        <v>28985</v>
      </c>
      <c r="J10" s="3">
        <f t="shared" si="4"/>
        <v>7.1196062876624066E-3</v>
      </c>
      <c r="K10" s="1">
        <f t="shared" si="5"/>
        <v>66938.696941429749</v>
      </c>
      <c r="L10" s="2">
        <v>9400731.7599999793</v>
      </c>
      <c r="M10" s="2">
        <v>9400731.75</v>
      </c>
      <c r="N10" s="2">
        <v>60.218449999999997</v>
      </c>
      <c r="O10">
        <v>2999054</v>
      </c>
      <c r="P10" s="3">
        <f t="shared" si="2"/>
        <v>1.0637447746286893E-9</v>
      </c>
      <c r="Q10" s="1">
        <f t="shared" si="3"/>
        <v>9.9999792873859406E-3</v>
      </c>
      <c r="R10" s="7">
        <f t="shared" si="6"/>
        <v>0.99999985060989016</v>
      </c>
      <c r="S10" s="8">
        <f t="shared" si="7"/>
        <v>1.3725983214548732E-4</v>
      </c>
    </row>
    <row r="11" spans="1:19">
      <c r="A11">
        <v>100</v>
      </c>
      <c r="B11">
        <v>5000</v>
      </c>
      <c r="C11">
        <v>25000</v>
      </c>
      <c r="D11">
        <v>5000</v>
      </c>
      <c r="E11">
        <v>3500</v>
      </c>
      <c r="F11" s="6">
        <v>9520055.8800000008</v>
      </c>
      <c r="G11" s="6">
        <v>9436788.7080000006</v>
      </c>
      <c r="H11" s="6">
        <v>3616742</v>
      </c>
      <c r="I11" s="6">
        <v>22245</v>
      </c>
      <c r="J11" s="3">
        <f t="shared" si="4"/>
        <v>8.7465003409202928E-3</v>
      </c>
      <c r="K11" s="1">
        <f t="shared" si="5"/>
        <v>83267.172000000253</v>
      </c>
      <c r="L11" s="2">
        <v>9513404.4399999995</v>
      </c>
      <c r="M11" s="2">
        <v>9513404.2300000004</v>
      </c>
      <c r="N11" s="2">
        <v>60.290466666666667</v>
      </c>
      <c r="O11">
        <v>489706</v>
      </c>
      <c r="P11" s="3">
        <f t="shared" si="2"/>
        <v>2.2074116616808582E-8</v>
      </c>
      <c r="Q11" s="1">
        <f t="shared" si="3"/>
        <v>0.20999999903142452</v>
      </c>
      <c r="R11" s="7">
        <f t="shared" si="6"/>
        <v>0.99999747799770322</v>
      </c>
      <c r="S11" s="8">
        <f t="shared" si="7"/>
        <v>6.9867657121371225E-4</v>
      </c>
    </row>
    <row r="12" spans="1:19">
      <c r="A12">
        <v>100</v>
      </c>
      <c r="B12">
        <v>5000</v>
      </c>
      <c r="C12">
        <v>25000</v>
      </c>
      <c r="D12">
        <v>5000</v>
      </c>
      <c r="E12">
        <v>5500</v>
      </c>
      <c r="F12" s="4">
        <v>9308203.7199999802</v>
      </c>
      <c r="G12" s="4">
        <v>9271479.0819397494</v>
      </c>
      <c r="H12" s="4">
        <v>3638441</v>
      </c>
      <c r="I12" s="4">
        <v>108058</v>
      </c>
      <c r="J12" s="3">
        <f t="shared" si="4"/>
        <v>3.9454054901401359E-3</v>
      </c>
      <c r="K12" s="1">
        <f t="shared" si="5"/>
        <v>36724.638060230762</v>
      </c>
      <c r="L12" s="2">
        <v>9307231.8800000008</v>
      </c>
      <c r="M12" s="2">
        <v>9307231.8000000007</v>
      </c>
      <c r="N12" s="2">
        <v>60.288383333333336</v>
      </c>
      <c r="O12">
        <v>610528</v>
      </c>
      <c r="P12" s="3">
        <f t="shared" si="2"/>
        <v>8.5954665260264042E-9</v>
      </c>
      <c r="Q12" s="1">
        <f t="shared" si="3"/>
        <v>8.0000000074505806E-2</v>
      </c>
      <c r="R12" s="7">
        <f t="shared" si="6"/>
        <v>0.99999782162590833</v>
      </c>
      <c r="S12" s="8">
        <f t="shared" si="7"/>
        <v>1.0440682533529294E-4</v>
      </c>
    </row>
    <row r="13" spans="1:19">
      <c r="A13">
        <v>100</v>
      </c>
      <c r="B13">
        <v>5000</v>
      </c>
      <c r="C13">
        <v>50000</v>
      </c>
      <c r="D13">
        <v>5000</v>
      </c>
      <c r="E13">
        <v>3500</v>
      </c>
      <c r="F13" s="4">
        <v>9515602.8599999994</v>
      </c>
      <c r="G13" s="4">
        <v>9434379.4510660395</v>
      </c>
      <c r="H13" s="4">
        <v>3638036</v>
      </c>
      <c r="I13" s="4">
        <v>15543</v>
      </c>
      <c r="J13" s="3">
        <f t="shared" si="4"/>
        <v>8.5358132457789334E-3</v>
      </c>
      <c r="K13" s="1">
        <f t="shared" si="5"/>
        <v>81223.408933959901</v>
      </c>
      <c r="L13" s="2">
        <v>9513404.4360000007</v>
      </c>
      <c r="M13" s="2">
        <v>9513404.25</v>
      </c>
      <c r="N13" s="2">
        <v>60.288649999999997</v>
      </c>
      <c r="O13">
        <v>429536</v>
      </c>
      <c r="P13" s="3">
        <f t="shared" si="2"/>
        <v>1.9551360602478375E-8</v>
      </c>
      <c r="Q13" s="1">
        <f t="shared" si="3"/>
        <v>0.18600000068545341</v>
      </c>
      <c r="R13" s="7">
        <f t="shared" si="6"/>
        <v>0.99999771001976978</v>
      </c>
      <c r="S13" s="8">
        <f t="shared" si="7"/>
        <v>2.310336015850412E-4</v>
      </c>
    </row>
    <row r="14" spans="1:19">
      <c r="A14">
        <v>100</v>
      </c>
      <c r="B14">
        <v>5000</v>
      </c>
      <c r="C14">
        <v>50000</v>
      </c>
      <c r="D14">
        <v>5000</v>
      </c>
      <c r="E14">
        <v>5500</v>
      </c>
      <c r="F14" s="4">
        <v>9310136.4399999902</v>
      </c>
      <c r="G14" s="4">
        <v>9268154.7956177909</v>
      </c>
      <c r="H14" s="4">
        <v>3638113</v>
      </c>
      <c r="I14" s="4">
        <v>140553</v>
      </c>
      <c r="J14" s="3">
        <f t="shared" si="4"/>
        <v>4.509240509282946E-3</v>
      </c>
      <c r="K14" s="1">
        <f t="shared" si="5"/>
        <v>41981.644382199273</v>
      </c>
      <c r="L14" s="2">
        <v>9307231.8800000008</v>
      </c>
      <c r="M14" s="2">
        <v>9307231.8599999994</v>
      </c>
      <c r="N14" s="2">
        <v>60.287599999999998</v>
      </c>
      <c r="O14">
        <v>830039</v>
      </c>
      <c r="P14" s="3">
        <f t="shared" si="2"/>
        <v>2.1488667816032013E-9</v>
      </c>
      <c r="Q14" s="1">
        <f t="shared" si="3"/>
        <v>2.0000001415610313E-2</v>
      </c>
      <c r="R14" s="7">
        <f t="shared" si="6"/>
        <v>0.99999952360128552</v>
      </c>
      <c r="S14" s="8">
        <f t="shared" si="7"/>
        <v>3.1197824207067674E-4</v>
      </c>
    </row>
    <row r="15" spans="1:19">
      <c r="A15">
        <v>100</v>
      </c>
      <c r="B15">
        <v>5000</v>
      </c>
      <c r="C15">
        <v>25000</v>
      </c>
      <c r="D15">
        <v>7000</v>
      </c>
      <c r="E15">
        <v>3500</v>
      </c>
      <c r="F15" s="4">
        <v>9597816.7199999802</v>
      </c>
      <c r="G15" s="4">
        <v>9474114.0430481005</v>
      </c>
      <c r="H15" s="4">
        <v>3637755</v>
      </c>
      <c r="I15" s="4">
        <v>13413</v>
      </c>
      <c r="J15" s="3">
        <f t="shared" si="4"/>
        <v>1.2888626711750742E-2</v>
      </c>
      <c r="K15" s="1">
        <f t="shared" si="5"/>
        <v>123702.67695187964</v>
      </c>
      <c r="L15" s="2">
        <v>9587819.2400000002</v>
      </c>
      <c r="M15" s="2">
        <v>9587819.0199999996</v>
      </c>
      <c r="N15" s="2">
        <v>60.288649999999997</v>
      </c>
      <c r="O15">
        <v>455245</v>
      </c>
      <c r="P15" s="3">
        <f t="shared" si="2"/>
        <v>2.2945781012716739E-8</v>
      </c>
      <c r="Q15" s="1">
        <f t="shared" si="3"/>
        <v>0.22000000067055225</v>
      </c>
      <c r="R15" s="7">
        <f t="shared" si="6"/>
        <v>0.99999822154211948</v>
      </c>
      <c r="S15" s="8">
        <f t="shared" si="7"/>
        <v>1.0416410618830799E-3</v>
      </c>
    </row>
    <row r="16" spans="1:19">
      <c r="A16">
        <v>100</v>
      </c>
      <c r="B16">
        <v>5000</v>
      </c>
      <c r="C16">
        <v>25000</v>
      </c>
      <c r="D16">
        <v>7000</v>
      </c>
      <c r="E16">
        <v>5500</v>
      </c>
      <c r="F16" s="4">
        <v>9370652.4399999995</v>
      </c>
      <c r="G16" s="4">
        <v>9314955.8461618107</v>
      </c>
      <c r="H16" s="4">
        <v>3638254</v>
      </c>
      <c r="I16" s="4">
        <v>53170</v>
      </c>
      <c r="J16" s="3">
        <f t="shared" si="4"/>
        <v>5.9437263514800472E-3</v>
      </c>
      <c r="K16" s="1">
        <f t="shared" si="5"/>
        <v>55696.593838188797</v>
      </c>
      <c r="L16" s="2">
        <v>9367219.3200000003</v>
      </c>
      <c r="M16" s="2">
        <v>9367219.2400000002</v>
      </c>
      <c r="N16" s="2">
        <v>60.292549999999999</v>
      </c>
      <c r="O16">
        <v>409323</v>
      </c>
      <c r="P16" s="3">
        <f t="shared" si="2"/>
        <v>8.540421371761562E-9</v>
      </c>
      <c r="Q16" s="1">
        <f t="shared" si="3"/>
        <v>8.0000000074505806E-2</v>
      </c>
      <c r="R16" s="7">
        <f t="shared" si="6"/>
        <v>0.99999856364645379</v>
      </c>
      <c r="S16" s="8">
        <f t="shared" si="7"/>
        <v>3.6636936669899378E-4</v>
      </c>
    </row>
    <row r="17" spans="1:19">
      <c r="A17">
        <v>100</v>
      </c>
      <c r="B17">
        <v>5000</v>
      </c>
      <c r="C17">
        <v>50000</v>
      </c>
      <c r="D17">
        <v>7000</v>
      </c>
      <c r="E17">
        <v>3500</v>
      </c>
      <c r="F17" s="4">
        <v>9615794.3599999696</v>
      </c>
      <c r="G17" s="4">
        <v>9474180.9262108803</v>
      </c>
      <c r="H17" s="4">
        <v>3620735</v>
      </c>
      <c r="I17" s="4">
        <v>14132</v>
      </c>
      <c r="J17" s="3">
        <f t="shared" si="4"/>
        <v>1.4727169538709829E-2</v>
      </c>
      <c r="K17" s="1">
        <f t="shared" si="5"/>
        <v>141613.43378908932</v>
      </c>
      <c r="L17" s="2">
        <v>9587819.2400000002</v>
      </c>
      <c r="M17" s="2">
        <v>9587819.0099999998</v>
      </c>
      <c r="N17" s="2">
        <v>60.284999999999997</v>
      </c>
      <c r="O17">
        <v>472729</v>
      </c>
      <c r="P17" s="3">
        <f t="shared" si="2"/>
        <v>2.3988771032257679E-8</v>
      </c>
      <c r="Q17" s="1">
        <f t="shared" si="3"/>
        <v>0.23000000044703484</v>
      </c>
      <c r="R17" s="7">
        <f t="shared" si="6"/>
        <v>0.99999837586029594</v>
      </c>
      <c r="S17" s="8">
        <f t="shared" si="7"/>
        <v>2.9092885052056654E-3</v>
      </c>
    </row>
    <row r="18" spans="1:19">
      <c r="A18">
        <v>100</v>
      </c>
      <c r="B18">
        <v>5000</v>
      </c>
      <c r="C18">
        <v>50000</v>
      </c>
      <c r="D18">
        <v>7000</v>
      </c>
      <c r="E18">
        <v>5500</v>
      </c>
      <c r="F18" s="4">
        <v>9367557.0000000298</v>
      </c>
      <c r="G18" s="4">
        <v>9312088.5317883492</v>
      </c>
      <c r="H18" s="4">
        <v>3638160</v>
      </c>
      <c r="I18" s="4">
        <v>45112</v>
      </c>
      <c r="J18" s="3">
        <f t="shared" si="4"/>
        <v>5.9213376776549613E-3</v>
      </c>
      <c r="K18" s="1">
        <f t="shared" si="5"/>
        <v>55468.468211680651</v>
      </c>
      <c r="L18" s="2">
        <v>9367219.3099999893</v>
      </c>
      <c r="M18" s="2">
        <v>9367219.3100000005</v>
      </c>
      <c r="N18" s="2">
        <v>14.853816666666667</v>
      </c>
      <c r="O18">
        <v>319285</v>
      </c>
      <c r="P18" s="3">
        <f t="shared" si="2"/>
        <v>-1.1930830832000404E-15</v>
      </c>
      <c r="Q18" s="1">
        <f t="shared" si="3"/>
        <v>0</v>
      </c>
      <c r="R18" s="7">
        <f t="shared" si="6"/>
        <v>1.0000000000002014</v>
      </c>
      <c r="S18" s="8">
        <f t="shared" si="7"/>
        <v>3.6048886603033812E-5</v>
      </c>
    </row>
    <row r="19" spans="1:19">
      <c r="A19">
        <v>120</v>
      </c>
      <c r="B19">
        <v>5000</v>
      </c>
      <c r="C19">
        <v>25000</v>
      </c>
      <c r="D19">
        <v>5000</v>
      </c>
      <c r="E19">
        <v>3500</v>
      </c>
      <c r="F19" s="6">
        <v>9487779.2400000002</v>
      </c>
      <c r="G19" s="6">
        <v>9381465.1239999998</v>
      </c>
      <c r="H19" s="6">
        <v>3619753</v>
      </c>
      <c r="I19" s="6">
        <v>19968</v>
      </c>
      <c r="J19" s="3">
        <f t="shared" si="4"/>
        <v>1.1205374125041339E-2</v>
      </c>
      <c r="K19" s="1">
        <f t="shared" si="5"/>
        <v>106314.11600000039</v>
      </c>
      <c r="L19" s="2">
        <v>9480955.8000000007</v>
      </c>
      <c r="M19" s="2">
        <v>9480919.2300000004</v>
      </c>
      <c r="N19" s="2">
        <v>60.341949999999997</v>
      </c>
      <c r="O19">
        <v>587599</v>
      </c>
      <c r="P19" s="3">
        <f t="shared" si="2"/>
        <v>3.8572060424855081E-6</v>
      </c>
      <c r="Q19" s="1">
        <f t="shared" si="3"/>
        <v>36.570000000298023</v>
      </c>
      <c r="R19" s="7">
        <f t="shared" si="6"/>
        <v>0.99965601933801251</v>
      </c>
      <c r="S19" s="8">
        <f t="shared" si="7"/>
        <v>7.1918199479517803E-4</v>
      </c>
    </row>
    <row r="20" spans="1:19">
      <c r="A20">
        <v>120</v>
      </c>
      <c r="B20">
        <v>5000</v>
      </c>
      <c r="C20">
        <v>25000</v>
      </c>
      <c r="D20">
        <v>5000</v>
      </c>
      <c r="E20">
        <v>5500</v>
      </c>
      <c r="F20" s="4">
        <v>9285082.0000000205</v>
      </c>
      <c r="G20" s="4">
        <v>9241393.0121584106</v>
      </c>
      <c r="H20" s="4">
        <v>3645555</v>
      </c>
      <c r="I20" s="4">
        <v>107721</v>
      </c>
      <c r="J20" s="3">
        <f t="shared" si="4"/>
        <v>4.7052883153438788E-3</v>
      </c>
      <c r="K20" s="1">
        <f t="shared" si="5"/>
        <v>43688.987841609865</v>
      </c>
      <c r="L20" s="2">
        <v>9283343.1190000009</v>
      </c>
      <c r="M20" s="2">
        <v>9283343.0700000003</v>
      </c>
      <c r="N20" s="2">
        <v>60.344283333333337</v>
      </c>
      <c r="O20">
        <v>1592602</v>
      </c>
      <c r="P20" s="3">
        <f t="shared" si="2"/>
        <v>5.2782709798648007E-9</v>
      </c>
      <c r="Q20" s="1">
        <f t="shared" si="3"/>
        <v>4.9000000581145287E-2</v>
      </c>
      <c r="R20" s="7">
        <f t="shared" si="6"/>
        <v>0.99999887843589419</v>
      </c>
      <c r="S20" s="8">
        <f t="shared" si="7"/>
        <v>1.8727685980798081E-4</v>
      </c>
    </row>
    <row r="21" spans="1:19">
      <c r="A21">
        <v>120</v>
      </c>
      <c r="B21">
        <v>5000</v>
      </c>
      <c r="C21">
        <v>50000</v>
      </c>
      <c r="D21">
        <v>5000</v>
      </c>
      <c r="E21">
        <v>3500</v>
      </c>
      <c r="F21" s="4">
        <v>9497402.9200000204</v>
      </c>
      <c r="G21" s="4">
        <v>9376617.3079458103</v>
      </c>
      <c r="H21" s="4">
        <v>3645071</v>
      </c>
      <c r="I21" s="4">
        <v>22184</v>
      </c>
      <c r="J21" s="3">
        <f t="shared" si="4"/>
        <v>1.2717751691870928E-2</v>
      </c>
      <c r="K21" s="1">
        <f t="shared" si="5"/>
        <v>120785.61205421016</v>
      </c>
      <c r="L21" s="2">
        <v>9480955.8000000007</v>
      </c>
      <c r="M21" s="2">
        <v>9480955.6999999993</v>
      </c>
      <c r="N21" s="2">
        <v>60.341949999999997</v>
      </c>
      <c r="O21">
        <v>571270</v>
      </c>
      <c r="P21" s="3">
        <f t="shared" si="2"/>
        <v>1.054745993965251E-8</v>
      </c>
      <c r="Q21" s="1">
        <f t="shared" si="3"/>
        <v>0.10000000149011612</v>
      </c>
      <c r="R21" s="7">
        <f t="shared" si="6"/>
        <v>0.99999917208680911</v>
      </c>
      <c r="S21" s="8">
        <f t="shared" si="7"/>
        <v>1.7317492096059913E-3</v>
      </c>
    </row>
    <row r="22" spans="1:19">
      <c r="A22">
        <v>120</v>
      </c>
      <c r="B22">
        <v>5000</v>
      </c>
      <c r="C22">
        <v>50000</v>
      </c>
      <c r="D22">
        <v>5000</v>
      </c>
      <c r="E22">
        <v>5500</v>
      </c>
      <c r="F22" s="4">
        <v>9283843.1199999899</v>
      </c>
      <c r="G22" s="4">
        <v>9231796.7770033609</v>
      </c>
      <c r="H22" s="4">
        <v>3645336</v>
      </c>
      <c r="I22" s="4">
        <v>67770</v>
      </c>
      <c r="J22" s="3">
        <f t="shared" si="4"/>
        <v>5.6061204744516421E-3</v>
      </c>
      <c r="K22" s="1">
        <f t="shared" si="5"/>
        <v>52046.342996628955</v>
      </c>
      <c r="L22" s="2">
        <v>9283343.1199999992</v>
      </c>
      <c r="M22" s="2">
        <v>9283343.0399999991</v>
      </c>
      <c r="N22" s="2">
        <v>60.340383333333335</v>
      </c>
      <c r="O22">
        <v>494559</v>
      </c>
      <c r="P22" s="3">
        <f t="shared" si="2"/>
        <v>8.6175851781406322E-9</v>
      </c>
      <c r="Q22" s="1">
        <f t="shared" si="3"/>
        <v>8.0000000074505806E-2</v>
      </c>
      <c r="R22" s="7">
        <f t="shared" si="6"/>
        <v>0.99999846290833383</v>
      </c>
      <c r="S22" s="8">
        <f t="shared" si="7"/>
        <v>5.3857006578832337E-5</v>
      </c>
    </row>
    <row r="23" spans="1:19">
      <c r="A23">
        <v>120</v>
      </c>
      <c r="B23">
        <v>5000</v>
      </c>
      <c r="C23">
        <v>25000</v>
      </c>
      <c r="D23">
        <v>7000</v>
      </c>
      <c r="E23">
        <v>3500</v>
      </c>
      <c r="F23" s="4">
        <v>9572110.3200000301</v>
      </c>
      <c r="G23" s="4">
        <v>9446086.1343149599</v>
      </c>
      <c r="H23" s="4">
        <v>3622981</v>
      </c>
      <c r="I23" s="4">
        <v>17698</v>
      </c>
      <c r="J23" s="3">
        <f t="shared" si="4"/>
        <v>1.3165768202833441E-2</v>
      </c>
      <c r="K23" s="1">
        <f t="shared" si="5"/>
        <v>126024.18568507023</v>
      </c>
      <c r="L23" s="2">
        <v>9568439.8000000007</v>
      </c>
      <c r="M23" s="2">
        <v>9568423.5099999998</v>
      </c>
      <c r="N23" s="2">
        <v>60.339599999999997</v>
      </c>
      <c r="O23">
        <v>527407</v>
      </c>
      <c r="P23" s="3">
        <f t="shared" si="2"/>
        <v>1.7024719119796913E-6</v>
      </c>
      <c r="Q23" s="1">
        <f t="shared" si="3"/>
        <v>16.290000000968575</v>
      </c>
      <c r="R23" s="7">
        <f t="shared" si="6"/>
        <v>0.9998707390973216</v>
      </c>
      <c r="S23" s="8">
        <f t="shared" si="7"/>
        <v>3.8345985130991926E-4</v>
      </c>
    </row>
    <row r="24" spans="1:19">
      <c r="A24">
        <v>120</v>
      </c>
      <c r="B24">
        <v>5000</v>
      </c>
      <c r="C24">
        <v>25000</v>
      </c>
      <c r="D24">
        <v>7000</v>
      </c>
      <c r="E24">
        <v>5500</v>
      </c>
      <c r="F24" s="4">
        <v>9355576.5600000098</v>
      </c>
      <c r="G24" s="4">
        <v>9296804.6222647391</v>
      </c>
      <c r="H24" s="4">
        <v>3645259</v>
      </c>
      <c r="I24" s="4">
        <v>54713</v>
      </c>
      <c r="J24" s="3">
        <f t="shared" si="4"/>
        <v>6.2820219960094742E-3</v>
      </c>
      <c r="K24" s="1">
        <f t="shared" si="5"/>
        <v>58771.937735270709</v>
      </c>
      <c r="L24" s="2">
        <v>9355576.5600000005</v>
      </c>
      <c r="M24" s="2">
        <v>9355576.5399999991</v>
      </c>
      <c r="N24" s="2">
        <v>60.340383333333335</v>
      </c>
      <c r="O24">
        <v>2294163</v>
      </c>
      <c r="P24" s="3">
        <f t="shared" si="2"/>
        <v>2.1377625726586234E-9</v>
      </c>
      <c r="Q24" s="1">
        <f t="shared" si="3"/>
        <v>2.0000001415610313E-2</v>
      </c>
      <c r="R24" s="7">
        <f t="shared" si="6"/>
        <v>0.99999965970151428</v>
      </c>
      <c r="S24" s="8">
        <f t="shared" si="7"/>
        <v>9.9547320108241143E-16</v>
      </c>
    </row>
    <row r="25" spans="1:19">
      <c r="A25">
        <v>120</v>
      </c>
      <c r="B25">
        <v>5000</v>
      </c>
      <c r="C25">
        <v>50000</v>
      </c>
      <c r="D25">
        <v>7000</v>
      </c>
      <c r="E25">
        <v>3500</v>
      </c>
      <c r="F25" s="4">
        <v>9574052.8800000194</v>
      </c>
      <c r="G25" s="4">
        <v>9436630.6135522109</v>
      </c>
      <c r="H25" s="4">
        <v>3643714</v>
      </c>
      <c r="I25" s="4">
        <v>17618</v>
      </c>
      <c r="J25" s="3">
        <f t="shared" si="4"/>
        <v>1.435361473038034E-2</v>
      </c>
      <c r="K25" s="1">
        <f t="shared" si="5"/>
        <v>137422.26644780859</v>
      </c>
      <c r="L25" s="2">
        <v>9568439.8000000007</v>
      </c>
      <c r="M25" s="2">
        <v>9568439.6999999993</v>
      </c>
      <c r="N25" s="2">
        <v>60.344016666666668</v>
      </c>
      <c r="O25">
        <v>598798</v>
      </c>
      <c r="P25" s="3">
        <f t="shared" si="2"/>
        <v>1.045102478359284E-8</v>
      </c>
      <c r="Q25" s="1">
        <f t="shared" si="3"/>
        <v>0.10000000149011612</v>
      </c>
      <c r="R25" s="7">
        <f t="shared" si="6"/>
        <v>0.9999992723158766</v>
      </c>
      <c r="S25" s="8">
        <f t="shared" si="7"/>
        <v>5.8628044678385872E-4</v>
      </c>
    </row>
    <row r="26" spans="1:19">
      <c r="A26">
        <v>120</v>
      </c>
      <c r="B26">
        <v>5000</v>
      </c>
      <c r="C26">
        <v>50000</v>
      </c>
      <c r="D26">
        <v>7000</v>
      </c>
      <c r="E26">
        <v>5500</v>
      </c>
      <c r="F26" s="4">
        <v>9357315.4400000107</v>
      </c>
      <c r="G26" s="4">
        <v>9282794.3022689503</v>
      </c>
      <c r="H26" s="4">
        <v>3644650</v>
      </c>
      <c r="I26" s="4">
        <v>75183</v>
      </c>
      <c r="J26" s="3">
        <f t="shared" si="4"/>
        <v>7.9639441684847493E-3</v>
      </c>
      <c r="K26" s="1">
        <f t="shared" si="5"/>
        <v>74521.137731060386</v>
      </c>
      <c r="L26" s="2">
        <v>9355576.5600000005</v>
      </c>
      <c r="M26" s="2">
        <v>9355576.5499999896</v>
      </c>
      <c r="N26" s="2">
        <v>60.345333333333336</v>
      </c>
      <c r="O26">
        <v>2595432</v>
      </c>
      <c r="P26" s="3">
        <f t="shared" si="2"/>
        <v>1.0688823813498328E-9</v>
      </c>
      <c r="Q26" s="1">
        <f t="shared" si="3"/>
        <v>1.0000010952353477E-2</v>
      </c>
      <c r="R26" s="7">
        <f t="shared" si="6"/>
        <v>0.99999986580973854</v>
      </c>
      <c r="S26" s="8">
        <f t="shared" si="7"/>
        <v>1.8583107635517852E-4</v>
      </c>
    </row>
    <row r="27" spans="1:19">
      <c r="A27">
        <v>75</v>
      </c>
      <c r="B27">
        <v>10000</v>
      </c>
      <c r="C27">
        <v>25000</v>
      </c>
      <c r="D27">
        <v>5000</v>
      </c>
      <c r="E27">
        <v>3500</v>
      </c>
      <c r="F27" s="6">
        <v>19125909.780000001</v>
      </c>
      <c r="G27" s="6">
        <v>18944562.989999998</v>
      </c>
      <c r="H27" s="6">
        <v>3625524</v>
      </c>
      <c r="I27" s="6">
        <v>6738</v>
      </c>
      <c r="J27" s="3">
        <f t="shared" si="4"/>
        <v>9.4817340500914365E-3</v>
      </c>
      <c r="K27" s="1">
        <f t="shared" si="5"/>
        <v>181346.79000000283</v>
      </c>
      <c r="L27" s="2">
        <v>19060186.079999998</v>
      </c>
      <c r="M27" s="2">
        <v>19043707.739999998</v>
      </c>
      <c r="N27" s="2">
        <v>60.441000000000003</v>
      </c>
      <c r="O27">
        <v>7127</v>
      </c>
      <c r="P27" s="3">
        <f t="shared" si="2"/>
        <v>8.6454245151838794E-4</v>
      </c>
      <c r="Q27" s="1">
        <f t="shared" si="3"/>
        <v>16478.339999999851</v>
      </c>
      <c r="R27" s="7">
        <f t="shared" si="6"/>
        <v>0.90913354463015539</v>
      </c>
      <c r="S27" s="8">
        <f t="shared" si="7"/>
        <v>3.4363698645452343E-3</v>
      </c>
    </row>
    <row r="28" spans="1:19">
      <c r="A28">
        <v>75</v>
      </c>
      <c r="B28">
        <v>10000</v>
      </c>
      <c r="C28">
        <v>25000</v>
      </c>
      <c r="D28">
        <v>5000</v>
      </c>
      <c r="E28">
        <v>5500</v>
      </c>
      <c r="F28" s="4">
        <v>18656426.599999901</v>
      </c>
      <c r="G28" s="4">
        <v>18592391.606679101</v>
      </c>
      <c r="H28" s="4">
        <v>3658425</v>
      </c>
      <c r="I28" s="4">
        <v>23889</v>
      </c>
      <c r="J28" s="3">
        <f t="shared" si="4"/>
        <v>3.4323289606167508E-3</v>
      </c>
      <c r="K28" s="1">
        <f t="shared" si="5"/>
        <v>64034.993320800364</v>
      </c>
      <c r="L28" s="2">
        <v>18655818.52</v>
      </c>
      <c r="M28" s="2">
        <v>18655566.02</v>
      </c>
      <c r="N28" s="2">
        <v>60.440733333333334</v>
      </c>
      <c r="O28">
        <v>33742</v>
      </c>
      <c r="P28" s="3">
        <f t="shared" si="2"/>
        <v>1.3534651386606649E-5</v>
      </c>
      <c r="Q28" s="1">
        <f t="shared" si="3"/>
        <v>252.5</v>
      </c>
      <c r="R28" s="7">
        <f t="shared" si="6"/>
        <v>0.99605684350219215</v>
      </c>
      <c r="S28" s="8">
        <f t="shared" si="7"/>
        <v>3.2593594311429264E-5</v>
      </c>
    </row>
    <row r="29" spans="1:19">
      <c r="A29">
        <v>75</v>
      </c>
      <c r="B29">
        <v>10000</v>
      </c>
      <c r="C29">
        <v>50000</v>
      </c>
      <c r="D29">
        <v>5000</v>
      </c>
      <c r="E29">
        <v>3500</v>
      </c>
      <c r="F29" s="4">
        <v>19053111.920000002</v>
      </c>
      <c r="G29" s="4">
        <v>18920051.5783627</v>
      </c>
      <c r="H29" s="4">
        <v>3631359</v>
      </c>
      <c r="I29" s="4">
        <v>1150</v>
      </c>
      <c r="J29" s="3">
        <f t="shared" si="4"/>
        <v>6.9836540191436708E-3</v>
      </c>
      <c r="K29" s="1">
        <f t="shared" si="5"/>
        <v>133060.34163730219</v>
      </c>
      <c r="L29" s="2">
        <v>19037307.600000001</v>
      </c>
      <c r="M29" s="2">
        <v>19036059.379999999</v>
      </c>
      <c r="N29" s="2">
        <v>60.441266666666664</v>
      </c>
      <c r="O29">
        <v>30426</v>
      </c>
      <c r="P29" s="3">
        <f t="shared" si="2"/>
        <v>6.5567044785394608E-5</v>
      </c>
      <c r="Q29" s="1">
        <f t="shared" si="3"/>
        <v>1248.2200000025332</v>
      </c>
      <c r="R29" s="7">
        <f t="shared" si="6"/>
        <v>0.99061914328008449</v>
      </c>
      <c r="S29" s="8">
        <f t="shared" si="7"/>
        <v>8.2948759585097192E-4</v>
      </c>
    </row>
    <row r="30" spans="1:19">
      <c r="A30">
        <v>75</v>
      </c>
      <c r="B30">
        <v>10000</v>
      </c>
      <c r="C30">
        <v>50000</v>
      </c>
      <c r="D30">
        <v>5000</v>
      </c>
      <c r="E30">
        <v>5500</v>
      </c>
      <c r="F30" s="4">
        <v>18627195.919999901</v>
      </c>
      <c r="G30" s="4">
        <v>18565673.708360601</v>
      </c>
      <c r="H30" s="4">
        <v>3658409</v>
      </c>
      <c r="I30" s="4">
        <v>31711</v>
      </c>
      <c r="J30" s="3">
        <f t="shared" si="4"/>
        <v>3.3028165862175737E-3</v>
      </c>
      <c r="K30" s="1">
        <f t="shared" si="5"/>
        <v>61522.211639299989</v>
      </c>
      <c r="L30" s="2">
        <v>18627101.52</v>
      </c>
      <c r="M30" s="2">
        <v>18627101.039999999</v>
      </c>
      <c r="N30" s="2">
        <v>60.442050000000002</v>
      </c>
      <c r="O30">
        <v>191959</v>
      </c>
      <c r="P30" s="3">
        <f t="shared" si="2"/>
        <v>2.5768904514299059E-8</v>
      </c>
      <c r="Q30" s="1">
        <f t="shared" si="3"/>
        <v>0.48000000044703484</v>
      </c>
      <c r="R30" s="7">
        <f t="shared" si="6"/>
        <v>0.99999219793977401</v>
      </c>
      <c r="S30" s="8">
        <f t="shared" si="7"/>
        <v>5.0678588611555677E-6</v>
      </c>
    </row>
    <row r="31" spans="1:19">
      <c r="A31">
        <v>75</v>
      </c>
      <c r="B31">
        <v>10000</v>
      </c>
      <c r="C31">
        <v>25000</v>
      </c>
      <c r="D31">
        <v>7000</v>
      </c>
      <c r="E31">
        <v>3500</v>
      </c>
      <c r="F31" s="4">
        <v>19178203.999999899</v>
      </c>
      <c r="G31" s="4">
        <v>18988113.821369901</v>
      </c>
      <c r="H31" s="4">
        <v>3660968</v>
      </c>
      <c r="I31" s="4">
        <v>815</v>
      </c>
      <c r="J31" s="3">
        <f t="shared" si="4"/>
        <v>9.9117820745883781E-3</v>
      </c>
      <c r="K31" s="1">
        <f t="shared" si="5"/>
        <v>190090.17862999812</v>
      </c>
      <c r="L31" s="2">
        <v>19135933.940000001</v>
      </c>
      <c r="M31" s="2">
        <v>19121535.390000001</v>
      </c>
      <c r="N31" s="2">
        <v>60.439966666666663</v>
      </c>
      <c r="O31">
        <v>3390</v>
      </c>
      <c r="P31" s="3">
        <f t="shared" si="2"/>
        <v>7.5243518529834262E-4</v>
      </c>
      <c r="Q31" s="1">
        <f t="shared" si="3"/>
        <v>14398.550000000745</v>
      </c>
      <c r="R31" s="7">
        <f t="shared" si="6"/>
        <v>0.92425410874053171</v>
      </c>
      <c r="S31" s="8">
        <f t="shared" si="7"/>
        <v>2.2040677010161272E-3</v>
      </c>
    </row>
    <row r="32" spans="1:19">
      <c r="A32">
        <v>75</v>
      </c>
      <c r="B32">
        <v>10000</v>
      </c>
      <c r="C32">
        <v>25000</v>
      </c>
      <c r="D32">
        <v>7000</v>
      </c>
      <c r="E32">
        <v>5500</v>
      </c>
      <c r="F32" s="4">
        <v>18730938.16</v>
      </c>
      <c r="G32" s="4">
        <v>18647698.885254599</v>
      </c>
      <c r="H32" s="4">
        <v>3630282</v>
      </c>
      <c r="I32" s="4">
        <v>21291</v>
      </c>
      <c r="J32" s="3">
        <f t="shared" si="4"/>
        <v>4.4439458416001198E-3</v>
      </c>
      <c r="K32" s="1">
        <f t="shared" si="5"/>
        <v>83239.274745400995</v>
      </c>
      <c r="L32" s="2">
        <v>18729818.52</v>
      </c>
      <c r="M32" s="2">
        <v>18729478.16</v>
      </c>
      <c r="N32" s="2">
        <v>60.445166666666665</v>
      </c>
      <c r="O32">
        <v>31816</v>
      </c>
      <c r="P32" s="3">
        <f t="shared" si="2"/>
        <v>1.8172092785413916E-5</v>
      </c>
      <c r="Q32" s="1">
        <f t="shared" si="3"/>
        <v>340.35999999940395</v>
      </c>
      <c r="R32" s="7">
        <f t="shared" si="6"/>
        <v>0.9959110648063616</v>
      </c>
      <c r="S32" s="8">
        <f t="shared" si="7"/>
        <v>5.9774902380041601E-5</v>
      </c>
    </row>
    <row r="33" spans="1:19">
      <c r="A33">
        <v>75</v>
      </c>
      <c r="B33">
        <v>10000</v>
      </c>
      <c r="C33">
        <v>50000</v>
      </c>
      <c r="D33">
        <v>7000</v>
      </c>
      <c r="E33">
        <v>3500</v>
      </c>
      <c r="F33" s="4">
        <v>19141557.960000001</v>
      </c>
      <c r="G33" s="4">
        <v>18937400.600793801</v>
      </c>
      <c r="H33" s="4">
        <v>3664759</v>
      </c>
      <c r="I33" s="4">
        <v>898</v>
      </c>
      <c r="J33" s="3">
        <f t="shared" si="4"/>
        <v>1.0665660529452517E-2</v>
      </c>
      <c r="K33" s="1">
        <f t="shared" si="5"/>
        <v>204157.35920619965</v>
      </c>
      <c r="L33" s="2">
        <v>19109525.199999999</v>
      </c>
      <c r="M33" s="2">
        <v>19107354.949999999</v>
      </c>
      <c r="N33" s="2">
        <v>60.433216666666667</v>
      </c>
      <c r="O33">
        <v>14599</v>
      </c>
      <c r="P33" s="3">
        <f t="shared" si="2"/>
        <v>1.135690174029023E-4</v>
      </c>
      <c r="Q33" s="1">
        <f t="shared" si="3"/>
        <v>2170.25</v>
      </c>
      <c r="R33" s="7">
        <f t="shared" si="6"/>
        <v>0.98936971947306562</v>
      </c>
      <c r="S33" s="8">
        <f t="shared" si="7"/>
        <v>1.6734667087674006E-3</v>
      </c>
    </row>
    <row r="34" spans="1:19">
      <c r="A34">
        <v>75</v>
      </c>
      <c r="B34">
        <v>10000</v>
      </c>
      <c r="C34">
        <v>50000</v>
      </c>
      <c r="D34">
        <v>7000</v>
      </c>
      <c r="E34">
        <v>5500</v>
      </c>
      <c r="F34" s="4">
        <v>18691101.519999899</v>
      </c>
      <c r="G34" s="4">
        <v>18604730.434267201</v>
      </c>
      <c r="H34" s="4">
        <v>3658425</v>
      </c>
      <c r="I34" s="4">
        <v>20463</v>
      </c>
      <c r="J34" s="3">
        <f t="shared" si="4"/>
        <v>4.620973549380139E-3</v>
      </c>
      <c r="K34" s="1">
        <f t="shared" si="5"/>
        <v>86371.085732698441</v>
      </c>
      <c r="L34" s="2">
        <v>18691101.517916098</v>
      </c>
      <c r="M34" s="2">
        <v>18691101.114766899</v>
      </c>
      <c r="N34" s="2">
        <v>60.432433333333336</v>
      </c>
      <c r="O34">
        <v>163767</v>
      </c>
      <c r="P34" s="3">
        <f t="shared" si="2"/>
        <v>2.1569044411549936E-8</v>
      </c>
      <c r="Q34" s="1">
        <f t="shared" si="3"/>
        <v>0.40314919874072075</v>
      </c>
      <c r="R34" s="7">
        <f t="shared" si="6"/>
        <v>0.99999533235925753</v>
      </c>
      <c r="S34" s="8">
        <f t="shared" si="7"/>
        <v>1.1148624551954487E-10</v>
      </c>
    </row>
    <row r="35" spans="1:19">
      <c r="A35">
        <v>100</v>
      </c>
      <c r="B35">
        <v>10000</v>
      </c>
      <c r="C35">
        <v>25000</v>
      </c>
      <c r="D35">
        <v>5000</v>
      </c>
      <c r="E35">
        <v>3500</v>
      </c>
      <c r="F35" s="6">
        <v>18510631.920000002</v>
      </c>
      <c r="G35" s="6">
        <v>18369561.039999999</v>
      </c>
      <c r="H35" s="6">
        <v>3633013</v>
      </c>
      <c r="I35" s="6">
        <v>1609</v>
      </c>
      <c r="J35" s="3">
        <f t="shared" si="4"/>
        <v>7.6210731545896717E-3</v>
      </c>
      <c r="K35" s="1">
        <f t="shared" si="5"/>
        <v>141070.88000000268</v>
      </c>
      <c r="L35" s="2">
        <v>18486857.640000001</v>
      </c>
      <c r="M35" s="2">
        <v>18484739.43</v>
      </c>
      <c r="N35" s="2">
        <v>60.570999999999998</v>
      </c>
      <c r="O35">
        <v>10550</v>
      </c>
      <c r="P35" s="3">
        <f t="shared" ref="P35:P58" si="8">(L35-M35)/L35</f>
        <v>1.1457923467846286E-4</v>
      </c>
      <c r="Q35" s="1">
        <f t="shared" ref="Q35:Q58" si="9">L35-M35</f>
        <v>2118.2100000008941</v>
      </c>
      <c r="R35" s="7">
        <f t="shared" si="6"/>
        <v>0.98498478211803275</v>
      </c>
      <c r="S35" s="8">
        <f t="shared" si="7"/>
        <v>1.2843580977002749E-3</v>
      </c>
    </row>
    <row r="36" spans="1:19">
      <c r="A36">
        <v>100</v>
      </c>
      <c r="B36">
        <v>10000</v>
      </c>
      <c r="C36">
        <v>25000</v>
      </c>
      <c r="D36">
        <v>5000</v>
      </c>
      <c r="E36">
        <v>5500</v>
      </c>
      <c r="F36" s="4">
        <v>18122624.879999999</v>
      </c>
      <c r="G36" s="4">
        <v>18041906.915936101</v>
      </c>
      <c r="H36" s="4">
        <v>3676911</v>
      </c>
      <c r="I36" s="4">
        <v>23327</v>
      </c>
      <c r="J36" s="3">
        <f t="shared" si="4"/>
        <v>4.4539885694471065E-3</v>
      </c>
      <c r="K36" s="1">
        <f t="shared" si="5"/>
        <v>80717.964063897729</v>
      </c>
      <c r="L36" s="2">
        <v>18115582.239999998</v>
      </c>
      <c r="M36" s="2">
        <v>18114871.98</v>
      </c>
      <c r="N36" s="2">
        <v>60.584016666666663</v>
      </c>
      <c r="O36">
        <v>69351</v>
      </c>
      <c r="P36" s="3">
        <f t="shared" si="8"/>
        <v>3.9207130667300811E-5</v>
      </c>
      <c r="Q36" s="1">
        <f t="shared" si="9"/>
        <v>710.25999999791384</v>
      </c>
      <c r="R36" s="7">
        <f t="shared" si="6"/>
        <v>0.99120071958906619</v>
      </c>
      <c r="S36" s="8">
        <f t="shared" si="7"/>
        <v>3.8861037220788052E-4</v>
      </c>
    </row>
    <row r="37" spans="1:19">
      <c r="A37">
        <v>100</v>
      </c>
      <c r="B37">
        <v>10000</v>
      </c>
      <c r="C37">
        <v>50000</v>
      </c>
      <c r="D37">
        <v>5000</v>
      </c>
      <c r="E37">
        <v>3500</v>
      </c>
      <c r="F37" s="4">
        <v>18593044.759999901</v>
      </c>
      <c r="G37" s="4">
        <v>18360438.370345201</v>
      </c>
      <c r="H37" s="4">
        <v>3676505</v>
      </c>
      <c r="I37" s="4">
        <v>830</v>
      </c>
      <c r="J37" s="3">
        <f t="shared" si="4"/>
        <v>1.2510397982535754E-2</v>
      </c>
      <c r="K37" s="1">
        <f t="shared" si="5"/>
        <v>232606.38965469971</v>
      </c>
      <c r="L37" s="2">
        <v>18481809.800000001</v>
      </c>
      <c r="M37" s="2">
        <v>18479879.789999999</v>
      </c>
      <c r="N37" s="2">
        <v>60.572833333333335</v>
      </c>
      <c r="O37">
        <v>29618</v>
      </c>
      <c r="P37" s="3">
        <f t="shared" si="8"/>
        <v>1.0442754367062251E-4</v>
      </c>
      <c r="Q37" s="1">
        <f t="shared" si="9"/>
        <v>1930.0100000016391</v>
      </c>
      <c r="R37" s="7">
        <f t="shared" si="6"/>
        <v>0.99170267849104787</v>
      </c>
      <c r="S37" s="8">
        <f t="shared" si="7"/>
        <v>5.9826113170665489E-3</v>
      </c>
    </row>
    <row r="38" spans="1:19">
      <c r="A38">
        <v>100</v>
      </c>
      <c r="B38">
        <v>10000</v>
      </c>
      <c r="C38">
        <v>50000</v>
      </c>
      <c r="D38">
        <v>5000</v>
      </c>
      <c r="E38">
        <v>5500</v>
      </c>
      <c r="F38" s="4">
        <v>18109735.1199999</v>
      </c>
      <c r="G38" s="4">
        <v>18027743.1000476</v>
      </c>
      <c r="H38" s="4">
        <v>3675882</v>
      </c>
      <c r="I38" s="4">
        <v>59620</v>
      </c>
      <c r="J38" s="3">
        <f t="shared" si="4"/>
        <v>4.5275107233209155E-3</v>
      </c>
      <c r="K38" s="1">
        <f t="shared" si="5"/>
        <v>81992.019952300936</v>
      </c>
      <c r="L38" s="2">
        <v>18107425.32</v>
      </c>
      <c r="M38" s="2">
        <v>18107424.829999998</v>
      </c>
      <c r="N38" s="2">
        <v>60.573349999999998</v>
      </c>
      <c r="O38">
        <v>234825</v>
      </c>
      <c r="P38" s="3">
        <f t="shared" si="8"/>
        <v>2.7060721964980198E-8</v>
      </c>
      <c r="Q38" s="1">
        <f t="shared" si="9"/>
        <v>0.49000000208616257</v>
      </c>
      <c r="R38" s="7">
        <f t="shared" si="6"/>
        <v>0.99999402380862956</v>
      </c>
      <c r="S38" s="8">
        <f t="shared" si="7"/>
        <v>1.2754465952123629E-4</v>
      </c>
    </row>
    <row r="39" spans="1:19">
      <c r="A39">
        <v>100</v>
      </c>
      <c r="B39">
        <v>10000</v>
      </c>
      <c r="C39">
        <v>25000</v>
      </c>
      <c r="D39">
        <v>7000</v>
      </c>
      <c r="E39">
        <v>3500</v>
      </c>
      <c r="F39" s="4">
        <v>18622045.399999902</v>
      </c>
      <c r="G39" s="4">
        <v>18419590.294841699</v>
      </c>
      <c r="H39" s="4">
        <v>3674976</v>
      </c>
      <c r="I39" s="4">
        <v>597</v>
      </c>
      <c r="J39" s="3">
        <f t="shared" si="4"/>
        <v>1.0871797421254457E-2</v>
      </c>
      <c r="K39" s="1">
        <f t="shared" si="5"/>
        <v>202455.10515820235</v>
      </c>
      <c r="L39" s="2">
        <v>18576870.68</v>
      </c>
      <c r="M39" s="2">
        <v>18572583.710000001</v>
      </c>
      <c r="N39" s="2">
        <v>60.569966666666666</v>
      </c>
      <c r="O39">
        <v>19537</v>
      </c>
      <c r="P39" s="3">
        <f t="shared" si="8"/>
        <v>2.307692223219378E-4</v>
      </c>
      <c r="Q39" s="1">
        <f t="shared" si="9"/>
        <v>4286.9699999988079</v>
      </c>
      <c r="R39" s="7">
        <f t="shared" si="6"/>
        <v>0.97882508323685447</v>
      </c>
      <c r="S39" s="8">
        <f t="shared" si="7"/>
        <v>2.4258731535421016E-3</v>
      </c>
    </row>
    <row r="40" spans="1:19">
      <c r="A40">
        <v>100</v>
      </c>
      <c r="B40">
        <v>10000</v>
      </c>
      <c r="C40">
        <v>25000</v>
      </c>
      <c r="D40">
        <v>7000</v>
      </c>
      <c r="E40">
        <v>5500</v>
      </c>
      <c r="F40" s="4">
        <v>18199206.199999999</v>
      </c>
      <c r="G40" s="4">
        <v>18096270.066449001</v>
      </c>
      <c r="H40" s="4">
        <v>3676677</v>
      </c>
      <c r="I40" s="4">
        <v>16251</v>
      </c>
      <c r="J40" s="3">
        <f t="shared" si="4"/>
        <v>5.6560782058174509E-3</v>
      </c>
      <c r="K40" s="1">
        <f t="shared" si="5"/>
        <v>102936.13355099782</v>
      </c>
      <c r="L40" s="2">
        <v>18190541.16</v>
      </c>
      <c r="M40" s="2">
        <v>18190456.149999999</v>
      </c>
      <c r="N40" s="2">
        <v>60.581916666666665</v>
      </c>
      <c r="O40">
        <v>137282</v>
      </c>
      <c r="P40" s="3">
        <f t="shared" si="8"/>
        <v>4.6733079161257413E-6</v>
      </c>
      <c r="Q40" s="1">
        <f t="shared" si="9"/>
        <v>85.010000001639128</v>
      </c>
      <c r="R40" s="7">
        <f t="shared" si="6"/>
        <v>0.99917414811428173</v>
      </c>
      <c r="S40" s="8">
        <f t="shared" si="7"/>
        <v>4.7612186513932165E-4</v>
      </c>
    </row>
    <row r="41" spans="1:19">
      <c r="A41">
        <v>100</v>
      </c>
      <c r="B41">
        <v>10000</v>
      </c>
      <c r="C41">
        <v>50000</v>
      </c>
      <c r="D41">
        <v>7000</v>
      </c>
      <c r="E41">
        <v>3500</v>
      </c>
      <c r="F41" s="4">
        <v>18723249.239999902</v>
      </c>
      <c r="G41" s="4">
        <v>18394304.483722899</v>
      </c>
      <c r="H41" s="4">
        <v>3676334</v>
      </c>
      <c r="I41" s="4">
        <v>801</v>
      </c>
      <c r="J41" s="3">
        <f t="shared" si="4"/>
        <v>1.7568785848038209E-2</v>
      </c>
      <c r="K41" s="1">
        <f t="shared" si="5"/>
        <v>328944.75627700239</v>
      </c>
      <c r="L41" s="2">
        <v>18569628.16</v>
      </c>
      <c r="M41" s="2">
        <v>18565926.350000001</v>
      </c>
      <c r="N41" s="2">
        <v>60.575949999999999</v>
      </c>
      <c r="O41">
        <v>37614</v>
      </c>
      <c r="P41" s="3">
        <f t="shared" si="8"/>
        <v>1.9934755656403293E-4</v>
      </c>
      <c r="Q41" s="1">
        <f t="shared" si="9"/>
        <v>3701.8099999986589</v>
      </c>
      <c r="R41" s="7">
        <f t="shared" si="6"/>
        <v>0.98874640823615567</v>
      </c>
      <c r="S41" s="8">
        <f t="shared" si="7"/>
        <v>8.2048301569211043E-3</v>
      </c>
    </row>
    <row r="42" spans="1:19">
      <c r="A42">
        <v>100</v>
      </c>
      <c r="B42">
        <v>10000</v>
      </c>
      <c r="C42">
        <v>50000</v>
      </c>
      <c r="D42">
        <v>7000</v>
      </c>
      <c r="E42">
        <v>5500</v>
      </c>
      <c r="F42" s="4">
        <v>18179897.48</v>
      </c>
      <c r="G42" s="4">
        <v>18069687.1695324</v>
      </c>
      <c r="H42" s="4">
        <v>3676630</v>
      </c>
      <c r="I42" s="4">
        <v>16313</v>
      </c>
      <c r="J42" s="3">
        <f t="shared" si="4"/>
        <v>6.0622074788290181E-3</v>
      </c>
      <c r="K42" s="1">
        <f t="shared" si="5"/>
        <v>110210.31046760082</v>
      </c>
      <c r="L42" s="2">
        <v>18178384.239999998</v>
      </c>
      <c r="M42" s="2">
        <v>18178361.390000001</v>
      </c>
      <c r="N42" s="2">
        <v>60.570233333333334</v>
      </c>
      <c r="O42">
        <v>291240</v>
      </c>
      <c r="P42" s="3">
        <f t="shared" si="8"/>
        <v>1.2569874030655228E-6</v>
      </c>
      <c r="Q42" s="1">
        <f t="shared" si="9"/>
        <v>22.849999997764826</v>
      </c>
      <c r="R42" s="7">
        <f t="shared" si="6"/>
        <v>0.99979266912595732</v>
      </c>
      <c r="S42" s="8">
        <f t="shared" si="7"/>
        <v>8.3236993039527643E-5</v>
      </c>
    </row>
    <row r="43" spans="1:19">
      <c r="A43">
        <v>120</v>
      </c>
      <c r="B43">
        <v>10000</v>
      </c>
      <c r="C43">
        <v>25000</v>
      </c>
      <c r="D43">
        <v>5000</v>
      </c>
      <c r="E43">
        <v>3500</v>
      </c>
      <c r="F43" s="6">
        <v>19188738.120000001</v>
      </c>
      <c r="G43" s="6">
        <v>18992207.300000001</v>
      </c>
      <c r="H43" s="6">
        <v>3639798</v>
      </c>
      <c r="I43" s="6">
        <v>4556</v>
      </c>
      <c r="J43" s="3">
        <f t="shared" si="4"/>
        <v>1.024198771023721E-2</v>
      </c>
      <c r="K43" s="1">
        <f t="shared" si="5"/>
        <v>196530.8200000003</v>
      </c>
      <c r="L43" s="2">
        <v>19118270.68</v>
      </c>
      <c r="M43" s="2">
        <v>19116981.199999999</v>
      </c>
      <c r="N43" s="2">
        <v>60.690866666666665</v>
      </c>
      <c r="O43">
        <v>19466</v>
      </c>
      <c r="P43" s="3">
        <f t="shared" si="8"/>
        <v>6.7447522926296753E-5</v>
      </c>
      <c r="Q43" s="1">
        <f t="shared" si="9"/>
        <v>1289.480000000447</v>
      </c>
      <c r="R43" s="7">
        <f t="shared" si="6"/>
        <v>0.99343878990582524</v>
      </c>
      <c r="S43" s="8">
        <f t="shared" si="7"/>
        <v>3.6723331966553169E-3</v>
      </c>
    </row>
    <row r="44" spans="1:19">
      <c r="A44">
        <v>120</v>
      </c>
      <c r="B44">
        <v>10000</v>
      </c>
      <c r="C44">
        <v>25000</v>
      </c>
      <c r="D44">
        <v>5000</v>
      </c>
      <c r="E44">
        <v>5500</v>
      </c>
      <c r="F44" s="4">
        <v>18730347.079999901</v>
      </c>
      <c r="G44" s="4">
        <v>18637036.5306339</v>
      </c>
      <c r="H44" s="4">
        <v>3690795</v>
      </c>
      <c r="I44" s="4">
        <v>27239</v>
      </c>
      <c r="J44" s="3">
        <f t="shared" si="4"/>
        <v>4.9817843186492376E-3</v>
      </c>
      <c r="K44" s="1">
        <f t="shared" si="5"/>
        <v>93310.54936600104</v>
      </c>
      <c r="L44" s="2">
        <v>18727561.280000001</v>
      </c>
      <c r="M44" s="2">
        <v>18726624.989999998</v>
      </c>
      <c r="N44" s="2">
        <v>60.68098333333333</v>
      </c>
      <c r="O44">
        <v>32459</v>
      </c>
      <c r="P44" s="3">
        <f t="shared" si="8"/>
        <v>4.9995297626004149E-5</v>
      </c>
      <c r="Q44" s="1">
        <f t="shared" si="9"/>
        <v>936.29000000283122</v>
      </c>
      <c r="R44" s="7">
        <f t="shared" si="6"/>
        <v>0.98996587195805341</v>
      </c>
      <c r="S44" s="8">
        <f t="shared" si="7"/>
        <v>1.4873189418229281E-4</v>
      </c>
    </row>
    <row r="45" spans="1:19">
      <c r="A45">
        <v>120</v>
      </c>
      <c r="B45">
        <v>10000</v>
      </c>
      <c r="C45">
        <v>50000</v>
      </c>
      <c r="D45">
        <v>5000</v>
      </c>
      <c r="E45">
        <v>3500</v>
      </c>
      <c r="F45" s="4">
        <v>19148189.600000001</v>
      </c>
      <c r="G45" s="4">
        <v>18975350.7116137</v>
      </c>
      <c r="H45" s="4">
        <v>3690187</v>
      </c>
      <c r="I45" s="4">
        <v>863</v>
      </c>
      <c r="J45" s="3">
        <f t="shared" si="4"/>
        <v>9.0263827545504181E-3</v>
      </c>
      <c r="K45" s="1">
        <f t="shared" si="5"/>
        <v>172838.8883863017</v>
      </c>
      <c r="L45" s="2">
        <v>19115473.16</v>
      </c>
      <c r="M45" s="2">
        <v>19114990.23</v>
      </c>
      <c r="N45" s="2">
        <v>60.688516666666665</v>
      </c>
      <c r="O45">
        <v>117024</v>
      </c>
      <c r="P45" s="3">
        <f t="shared" si="8"/>
        <v>2.5263826637064628E-5</v>
      </c>
      <c r="Q45" s="1">
        <f t="shared" si="9"/>
        <v>482.92999999970198</v>
      </c>
      <c r="R45" s="7">
        <f t="shared" si="6"/>
        <v>0.99720589501293055</v>
      </c>
      <c r="S45" s="8">
        <f t="shared" si="7"/>
        <v>1.708591813818333E-3</v>
      </c>
    </row>
    <row r="46" spans="1:19">
      <c r="A46">
        <v>120</v>
      </c>
      <c r="B46">
        <v>10000</v>
      </c>
      <c r="C46">
        <v>50000</v>
      </c>
      <c r="D46">
        <v>5000</v>
      </c>
      <c r="E46">
        <v>5500</v>
      </c>
      <c r="F46" s="4">
        <v>18722212.800000001</v>
      </c>
      <c r="G46" s="4">
        <v>18631107.485482</v>
      </c>
      <c r="H46" s="4">
        <v>3690467</v>
      </c>
      <c r="I46" s="4">
        <v>28129</v>
      </c>
      <c r="J46" s="3">
        <f t="shared" si="4"/>
        <v>4.8661616813799342E-3</v>
      </c>
      <c r="K46" s="1">
        <f t="shared" si="5"/>
        <v>91105.314518000931</v>
      </c>
      <c r="L46" s="2">
        <v>18720151.48</v>
      </c>
      <c r="M46" s="2">
        <v>18720150.91</v>
      </c>
      <c r="N46" s="2">
        <v>60.68098333333333</v>
      </c>
      <c r="O46">
        <v>201783</v>
      </c>
      <c r="P46" s="3">
        <f t="shared" si="8"/>
        <v>3.0448471579249381E-8</v>
      </c>
      <c r="Q46" s="1">
        <f t="shared" si="9"/>
        <v>0.57000000029802322</v>
      </c>
      <c r="R46" s="7">
        <f t="shared" si="6"/>
        <v>0.9999937435043903</v>
      </c>
      <c r="S46" s="8">
        <f t="shared" si="7"/>
        <v>1.1010023345105328E-4</v>
      </c>
    </row>
    <row r="47" spans="1:19">
      <c r="A47">
        <v>120</v>
      </c>
      <c r="B47">
        <v>10000</v>
      </c>
      <c r="C47">
        <v>25000</v>
      </c>
      <c r="D47">
        <v>7000</v>
      </c>
      <c r="E47">
        <v>3500</v>
      </c>
      <c r="F47" s="4">
        <v>19263449.7999999</v>
      </c>
      <c r="G47" s="4">
        <v>19047071.2964116</v>
      </c>
      <c r="H47" s="4">
        <v>3690093</v>
      </c>
      <c r="I47" s="4">
        <v>960</v>
      </c>
      <c r="J47" s="3">
        <f t="shared" si="4"/>
        <v>1.1232593633789381E-2</v>
      </c>
      <c r="K47" s="1">
        <f t="shared" si="5"/>
        <v>216378.5035883002</v>
      </c>
      <c r="L47" s="2">
        <v>19220470.079999998</v>
      </c>
      <c r="M47" s="2">
        <v>19218895.710000001</v>
      </c>
      <c r="N47" s="2">
        <v>60.689833333333333</v>
      </c>
      <c r="O47">
        <v>18128</v>
      </c>
      <c r="P47" s="3">
        <f t="shared" si="8"/>
        <v>8.1911107972095859E-5</v>
      </c>
      <c r="Q47" s="1">
        <f t="shared" si="9"/>
        <v>1574.3699999973178</v>
      </c>
      <c r="R47" s="7">
        <f t="shared" si="6"/>
        <v>0.99272399996354144</v>
      </c>
      <c r="S47" s="8">
        <f t="shared" si="7"/>
        <v>2.2311538403626007E-3</v>
      </c>
    </row>
    <row r="48" spans="1:19">
      <c r="A48">
        <v>120</v>
      </c>
      <c r="B48">
        <v>10000</v>
      </c>
      <c r="C48">
        <v>25000</v>
      </c>
      <c r="D48">
        <v>7000</v>
      </c>
      <c r="E48">
        <v>5500</v>
      </c>
      <c r="F48" s="4">
        <v>18816114.239999902</v>
      </c>
      <c r="G48" s="4">
        <v>18700000.170764901</v>
      </c>
      <c r="H48" s="4">
        <v>3690467</v>
      </c>
      <c r="I48" s="4">
        <v>22362</v>
      </c>
      <c r="J48" s="3">
        <f t="shared" si="4"/>
        <v>6.1709908727149267E-3</v>
      </c>
      <c r="K48" s="1">
        <f t="shared" si="5"/>
        <v>116114.06923500076</v>
      </c>
      <c r="L48" s="2">
        <v>18809509.079999998</v>
      </c>
      <c r="M48" s="2">
        <v>18808571.120000001</v>
      </c>
      <c r="N48" s="2">
        <v>60.696333333333335</v>
      </c>
      <c r="O48">
        <v>30975</v>
      </c>
      <c r="P48" s="3">
        <f t="shared" si="8"/>
        <v>4.9866266897656259E-5</v>
      </c>
      <c r="Q48" s="1">
        <f t="shared" si="9"/>
        <v>937.95999999716878</v>
      </c>
      <c r="R48" s="7">
        <f t="shared" si="6"/>
        <v>0.99192208139653726</v>
      </c>
      <c r="S48" s="8">
        <f t="shared" si="7"/>
        <v>3.510374095126309E-4</v>
      </c>
    </row>
    <row r="49" spans="1:23">
      <c r="A49">
        <v>120</v>
      </c>
      <c r="B49">
        <v>10000</v>
      </c>
      <c r="C49">
        <v>50000</v>
      </c>
      <c r="D49">
        <v>7000</v>
      </c>
      <c r="E49">
        <v>3500</v>
      </c>
      <c r="F49" s="4">
        <v>19256466.399999902</v>
      </c>
      <c r="G49" s="4">
        <v>19013282.385351401</v>
      </c>
      <c r="H49" s="4">
        <v>3690748</v>
      </c>
      <c r="I49" s="4">
        <v>612</v>
      </c>
      <c r="J49" s="3">
        <f t="shared" si="4"/>
        <v>1.2628693634492675E-2</v>
      </c>
      <c r="K49" s="1">
        <f t="shared" si="5"/>
        <v>243184.01464850083</v>
      </c>
      <c r="L49" s="2">
        <v>19216606.559999999</v>
      </c>
      <c r="M49" s="2">
        <v>19216187.149999999</v>
      </c>
      <c r="N49" s="2">
        <v>60.676816666666667</v>
      </c>
      <c r="O49">
        <v>186979</v>
      </c>
      <c r="P49" s="3">
        <f t="shared" si="8"/>
        <v>2.1825393504863902E-5</v>
      </c>
      <c r="Q49" s="1">
        <f t="shared" si="9"/>
        <v>419.41000000014901</v>
      </c>
      <c r="R49" s="7">
        <f t="shared" si="6"/>
        <v>0.99827533894196807</v>
      </c>
      <c r="S49" s="8">
        <f t="shared" si="7"/>
        <v>2.0699457092451393E-3</v>
      </c>
    </row>
    <row r="50" spans="1:23">
      <c r="A50">
        <v>120</v>
      </c>
      <c r="B50">
        <v>10000</v>
      </c>
      <c r="C50">
        <v>50000</v>
      </c>
      <c r="D50">
        <v>7000</v>
      </c>
      <c r="E50">
        <v>5500</v>
      </c>
      <c r="F50" s="4">
        <v>18806253.399999902</v>
      </c>
      <c r="G50" s="4">
        <v>18675656.036096599</v>
      </c>
      <c r="H50" s="4">
        <v>3690951</v>
      </c>
      <c r="I50" s="4">
        <v>18505</v>
      </c>
      <c r="J50" s="3">
        <f t="shared" si="4"/>
        <v>6.944358407044722E-3</v>
      </c>
      <c r="K50" s="1">
        <f t="shared" si="5"/>
        <v>130597.3639033027</v>
      </c>
      <c r="L50" s="2">
        <v>18800151.4799999</v>
      </c>
      <c r="M50" s="2">
        <v>18800150.9429809</v>
      </c>
      <c r="N50" s="2">
        <v>60.683583333333331</v>
      </c>
      <c r="O50">
        <v>270257</v>
      </c>
      <c r="P50" s="3">
        <f t="shared" si="8"/>
        <v>2.8564610238840596E-8</v>
      </c>
      <c r="Q50" s="1">
        <f t="shared" si="9"/>
        <v>0.53701899945735931</v>
      </c>
      <c r="R50" s="7">
        <f t="shared" si="6"/>
        <v>0.99999588797979222</v>
      </c>
      <c r="S50" s="8">
        <f t="shared" si="7"/>
        <v>3.2446228763469815E-4</v>
      </c>
    </row>
    <row r="51" spans="1:23">
      <c r="A51">
        <v>196</v>
      </c>
      <c r="B51">
        <v>30000</v>
      </c>
      <c r="C51">
        <v>25000</v>
      </c>
      <c r="D51">
        <v>5000</v>
      </c>
      <c r="E51">
        <v>3500</v>
      </c>
      <c r="F51" s="4">
        <v>53732424.039999999</v>
      </c>
      <c r="G51" s="4">
        <v>53111675.088338703</v>
      </c>
      <c r="H51" s="4">
        <v>4041296</v>
      </c>
      <c r="I51" s="4">
        <v>803</v>
      </c>
      <c r="J51" s="3">
        <f t="shared" si="4"/>
        <v>1.1552595341672887E-2</v>
      </c>
      <c r="K51" s="1">
        <f t="shared" si="5"/>
        <v>620748.95166129619</v>
      </c>
      <c r="L51" s="2">
        <v>53748956.060000002</v>
      </c>
      <c r="M51" s="2">
        <v>53596562.43</v>
      </c>
      <c r="N51" s="2">
        <v>63.243549999999999</v>
      </c>
      <c r="O51">
        <v>303</v>
      </c>
      <c r="P51" s="3">
        <f t="shared" si="8"/>
        <v>2.835285392889967E-3</v>
      </c>
      <c r="Q51" s="1">
        <f t="shared" si="9"/>
        <v>152393.63000000268</v>
      </c>
      <c r="R51" s="7">
        <f t="shared" si="6"/>
        <v>0.75450038281634613</v>
      </c>
      <c r="S51" s="8">
        <f t="shared" si="7"/>
        <v>-3.0767307255106071E-4</v>
      </c>
      <c r="T51" s="4"/>
      <c r="V51" s="2"/>
      <c r="W51" s="2"/>
    </row>
    <row r="52" spans="1:23">
      <c r="A52">
        <v>196</v>
      </c>
      <c r="B52">
        <v>30000</v>
      </c>
      <c r="C52">
        <v>25000</v>
      </c>
      <c r="D52">
        <v>5000</v>
      </c>
      <c r="E52">
        <v>5500</v>
      </c>
      <c r="F52" s="4">
        <v>52609760.760000303</v>
      </c>
      <c r="G52" s="4">
        <v>52356319.136812203</v>
      </c>
      <c r="H52" s="4">
        <v>4152758</v>
      </c>
      <c r="I52" s="4">
        <v>1388</v>
      </c>
      <c r="J52" s="3">
        <f t="shared" si="4"/>
        <v>4.8173878673250844E-3</v>
      </c>
      <c r="K52" s="1">
        <f t="shared" si="5"/>
        <v>253441.62318810076</v>
      </c>
      <c r="L52" s="2">
        <v>52591915.200000003</v>
      </c>
      <c r="M52" s="2">
        <v>52549620.990000002</v>
      </c>
      <c r="N52" s="2">
        <v>63.302833333333332</v>
      </c>
      <c r="O52">
        <v>2776</v>
      </c>
      <c r="P52" s="3">
        <f t="shared" si="8"/>
        <v>8.0419604114361843E-4</v>
      </c>
      <c r="Q52" s="1">
        <f t="shared" si="9"/>
        <v>42294.210000000894</v>
      </c>
      <c r="R52" s="7">
        <f t="shared" si="6"/>
        <v>0.83312050535357118</v>
      </c>
      <c r="S52" s="8">
        <f t="shared" si="7"/>
        <v>3.3920625645324269E-4</v>
      </c>
      <c r="T52" s="4"/>
      <c r="V52" s="2"/>
      <c r="W52" s="2"/>
    </row>
    <row r="53" spans="1:23">
      <c r="A53">
        <v>196</v>
      </c>
      <c r="B53">
        <v>30000</v>
      </c>
      <c r="C53">
        <v>50000</v>
      </c>
      <c r="D53">
        <v>5000</v>
      </c>
      <c r="E53">
        <v>3500</v>
      </c>
      <c r="F53" s="4">
        <v>53908165.680000097</v>
      </c>
      <c r="G53" s="4">
        <v>53042382.151434302</v>
      </c>
      <c r="H53" s="4">
        <v>4035041</v>
      </c>
      <c r="I53" s="4">
        <v>1143</v>
      </c>
      <c r="J53" s="3">
        <f t="shared" si="4"/>
        <v>1.6060341093872527E-2</v>
      </c>
      <c r="K53" s="1">
        <f t="shared" si="5"/>
        <v>865783.52856579423</v>
      </c>
      <c r="L53" s="2">
        <v>53596524.719999999</v>
      </c>
      <c r="M53" s="2">
        <v>53576925.380000003</v>
      </c>
      <c r="N53" s="2">
        <v>63.259416666666667</v>
      </c>
      <c r="O53">
        <v>4157</v>
      </c>
      <c r="P53" s="3">
        <f t="shared" si="8"/>
        <v>3.6568303826390566E-4</v>
      </c>
      <c r="Q53" s="1">
        <f t="shared" si="9"/>
        <v>19599.339999996126</v>
      </c>
      <c r="R53" s="7">
        <f t="shared" si="6"/>
        <v>0.97736230899141352</v>
      </c>
      <c r="S53" s="8">
        <f t="shared" si="7"/>
        <v>5.7809601953441427E-3</v>
      </c>
      <c r="T53" s="4"/>
      <c r="V53" s="2"/>
      <c r="W53" s="2"/>
    </row>
    <row r="54" spans="1:23">
      <c r="A54">
        <v>196</v>
      </c>
      <c r="B54">
        <v>30000</v>
      </c>
      <c r="C54">
        <v>50000</v>
      </c>
      <c r="D54">
        <v>5000</v>
      </c>
      <c r="E54">
        <v>5500</v>
      </c>
      <c r="F54" s="4">
        <v>52525856.160000302</v>
      </c>
      <c r="G54" s="4">
        <v>52256857.028203897</v>
      </c>
      <c r="H54" s="4">
        <v>3819386</v>
      </c>
      <c r="I54" s="4">
        <v>2113</v>
      </c>
      <c r="J54" s="3">
        <f t="shared" si="4"/>
        <v>5.1212707695234864E-3</v>
      </c>
      <c r="K54" s="1">
        <f t="shared" si="5"/>
        <v>268999.13179640472</v>
      </c>
      <c r="L54" s="2">
        <v>52495703.159999996</v>
      </c>
      <c r="M54" s="2">
        <v>52493696.32</v>
      </c>
      <c r="N54" s="2">
        <v>63.256033333333335</v>
      </c>
      <c r="O54">
        <v>22145</v>
      </c>
      <c r="P54" s="3">
        <f t="shared" si="8"/>
        <v>3.822865261713976E-5</v>
      </c>
      <c r="Q54" s="1">
        <f t="shared" si="9"/>
        <v>2006.8399999961257</v>
      </c>
      <c r="R54" s="7">
        <f t="shared" si="6"/>
        <v>0.99253960417420595</v>
      </c>
      <c r="S54" s="8">
        <f t="shared" si="7"/>
        <v>5.7406013351701834E-4</v>
      </c>
      <c r="T54" s="4"/>
      <c r="V54" s="2"/>
      <c r="W54" s="2"/>
    </row>
    <row r="55" spans="1:23">
      <c r="A55">
        <v>196</v>
      </c>
      <c r="B55">
        <v>30000</v>
      </c>
      <c r="C55">
        <v>25000</v>
      </c>
      <c r="D55">
        <v>7000</v>
      </c>
      <c r="E55">
        <v>3500</v>
      </c>
      <c r="F55" s="4">
        <v>54274280.460000001</v>
      </c>
      <c r="G55" s="4">
        <v>53258986.719195001</v>
      </c>
      <c r="H55" s="4">
        <v>3828605</v>
      </c>
      <c r="I55" s="4">
        <v>674</v>
      </c>
      <c r="J55" s="3">
        <f t="shared" si="4"/>
        <v>1.8706719503232636E-2</v>
      </c>
      <c r="K55" s="1">
        <f t="shared" si="5"/>
        <v>1015293.7408050001</v>
      </c>
      <c r="L55" s="2">
        <v>53979085.060000002</v>
      </c>
      <c r="M55" s="2">
        <v>53791280.159999996</v>
      </c>
      <c r="N55" s="2">
        <v>63.236016666666664</v>
      </c>
      <c r="O55">
        <v>252</v>
      </c>
      <c r="P55" s="3">
        <f t="shared" si="8"/>
        <v>3.4792160665793612E-3</v>
      </c>
      <c r="Q55" s="1">
        <f t="shared" si="9"/>
        <v>187804.90000000596</v>
      </c>
      <c r="R55" s="7">
        <f t="shared" si="6"/>
        <v>0.81502407386940023</v>
      </c>
      <c r="S55" s="8">
        <f t="shared" si="7"/>
        <v>5.438955569711453E-3</v>
      </c>
      <c r="T55" s="4"/>
      <c r="V55" s="2"/>
      <c r="W55" s="2"/>
    </row>
    <row r="56" spans="1:23">
      <c r="A56">
        <v>196</v>
      </c>
      <c r="B56">
        <v>30000</v>
      </c>
      <c r="C56">
        <v>25000</v>
      </c>
      <c r="D56">
        <v>7000</v>
      </c>
      <c r="E56">
        <v>5500</v>
      </c>
      <c r="F56" s="4">
        <v>53036988.140000001</v>
      </c>
      <c r="G56" s="4">
        <v>52508117.0686469</v>
      </c>
      <c r="H56" s="4">
        <v>4038660</v>
      </c>
      <c r="I56" s="4">
        <v>862</v>
      </c>
      <c r="J56" s="3">
        <f t="shared" si="4"/>
        <v>9.9717402873077295E-3</v>
      </c>
      <c r="K56" s="1">
        <f t="shared" si="5"/>
        <v>528871.07135310024</v>
      </c>
      <c r="L56" s="2">
        <v>52781608.560000002</v>
      </c>
      <c r="M56" s="2">
        <v>52735268.810000002</v>
      </c>
      <c r="N56" s="2">
        <v>63.240433333333335</v>
      </c>
      <c r="O56">
        <v>2790</v>
      </c>
      <c r="P56" s="3">
        <f t="shared" si="8"/>
        <v>8.7795259114399366E-4</v>
      </c>
      <c r="Q56" s="1">
        <f t="shared" si="9"/>
        <v>46339.75</v>
      </c>
      <c r="R56" s="7">
        <f t="shared" si="6"/>
        <v>0.91237987382928476</v>
      </c>
      <c r="S56" s="8">
        <f t="shared" si="7"/>
        <v>4.8151222185898093E-3</v>
      </c>
      <c r="T56" s="4"/>
      <c r="V56" s="2"/>
      <c r="W56" s="2"/>
    </row>
    <row r="57" spans="1:23">
      <c r="A57">
        <v>196</v>
      </c>
      <c r="B57">
        <v>30000</v>
      </c>
      <c r="C57">
        <v>50000</v>
      </c>
      <c r="D57">
        <v>7000</v>
      </c>
      <c r="E57">
        <v>3500</v>
      </c>
      <c r="F57" s="4">
        <v>54140422.079999998</v>
      </c>
      <c r="G57" s="4">
        <v>53133268.554260902</v>
      </c>
      <c r="H57" s="4">
        <v>4037724</v>
      </c>
      <c r="I57" s="4">
        <v>982</v>
      </c>
      <c r="J57" s="3">
        <f t="shared" si="4"/>
        <v>1.8602616807288402E-2</v>
      </c>
      <c r="K57" s="1">
        <f t="shared" si="5"/>
        <v>1007153.5257390961</v>
      </c>
      <c r="L57" s="2">
        <v>53782299.399999999</v>
      </c>
      <c r="M57" s="2">
        <v>53756698.170000002</v>
      </c>
      <c r="N57" s="2">
        <v>63.306983333333335</v>
      </c>
      <c r="O57">
        <v>4118</v>
      </c>
      <c r="P57" s="3">
        <f t="shared" si="8"/>
        <v>4.7601590645261109E-4</v>
      </c>
      <c r="Q57" s="1">
        <f t="shared" si="9"/>
        <v>25601.229999996722</v>
      </c>
      <c r="R57" s="7">
        <f t="shared" si="6"/>
        <v>0.97458060827299453</v>
      </c>
      <c r="S57" s="8">
        <f t="shared" si="7"/>
        <v>6.6147005553599796E-3</v>
      </c>
      <c r="T57" s="4"/>
      <c r="V57" s="2"/>
      <c r="W57" s="2"/>
    </row>
    <row r="58" spans="1:23">
      <c r="A58">
        <v>196</v>
      </c>
      <c r="B58">
        <v>30000</v>
      </c>
      <c r="C58">
        <v>50000</v>
      </c>
      <c r="D58">
        <v>7000</v>
      </c>
      <c r="E58">
        <v>5500</v>
      </c>
      <c r="F58" s="4">
        <v>52916405.399999999</v>
      </c>
      <c r="G58" s="4">
        <v>52351148.2469844</v>
      </c>
      <c r="H58" s="4">
        <v>4039611</v>
      </c>
      <c r="I58" s="4">
        <v>677</v>
      </c>
      <c r="J58" s="3">
        <f t="shared" si="4"/>
        <v>1.0682077679743504E-2</v>
      </c>
      <c r="K58" s="1">
        <f t="shared" si="5"/>
        <v>565257.15301559865</v>
      </c>
      <c r="L58" s="2">
        <v>52658448.160000198</v>
      </c>
      <c r="M58" s="2">
        <v>52655377.2600554</v>
      </c>
      <c r="N58" s="2">
        <v>63.244583333333331</v>
      </c>
      <c r="O58">
        <v>25430</v>
      </c>
      <c r="P58" s="3">
        <f t="shared" si="8"/>
        <v>5.831732707857957E-5</v>
      </c>
      <c r="Q58" s="1">
        <f t="shared" si="9"/>
        <v>3070.8999447971582</v>
      </c>
      <c r="R58" s="7">
        <f t="shared" si="6"/>
        <v>0.99456725150948699</v>
      </c>
      <c r="S58" s="8">
        <f t="shared" si="7"/>
        <v>4.8748065566789414E-3</v>
      </c>
      <c r="T58" s="4"/>
      <c r="V58" s="2"/>
      <c r="W58" s="2"/>
    </row>
  </sheetData>
  <autoFilter ref="A1:S58">
    <filterColumn colId="5" showButton="0"/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</autoFilter>
  <sortState ref="A2:K57">
    <sortCondition ref="B2:B57"/>
    <sortCondition ref="A2:A57"/>
  </sortState>
  <mergeCells count="2">
    <mergeCell ref="L1:Q1"/>
    <mergeCell ref="F1:K1"/>
  </mergeCells>
  <conditionalFormatting sqref="P3:P5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5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results_ENHANCED_MILP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 Raviv</dc:creator>
  <cp:lastModifiedBy>Tal Raviv</cp:lastModifiedBy>
  <dcterms:created xsi:type="dcterms:W3CDTF">2010-12-19T19:02:31Z</dcterms:created>
  <dcterms:modified xsi:type="dcterms:W3CDTF">2010-12-21T17:25:25Z</dcterms:modified>
</cp:coreProperties>
</file>